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53" i="1"/>
  <c r="C1061" s="1"/>
  <c r="K1050"/>
  <c r="G1060" s="1"/>
  <c r="H1050"/>
  <c r="F1060" s="1"/>
  <c r="E1050"/>
  <c r="E1060" s="1"/>
  <c r="C1050"/>
  <c r="C1060" s="1"/>
  <c r="K1046"/>
  <c r="G1059" s="1"/>
  <c r="H1046"/>
  <c r="F1059" s="1"/>
  <c r="E1046"/>
  <c r="E1059" s="1"/>
  <c r="C1046"/>
  <c r="C1059" s="1"/>
  <c r="K1043"/>
  <c r="G1058" s="1"/>
  <c r="H1043"/>
  <c r="F1058" s="1"/>
  <c r="E1043"/>
  <c r="E1058" s="1"/>
  <c r="C1043"/>
  <c r="C1058" s="1"/>
  <c r="K1040"/>
  <c r="G1057" s="1"/>
  <c r="H1040"/>
  <c r="F1057" s="1"/>
  <c r="E1040"/>
  <c r="E1057" s="1"/>
  <c r="C1040"/>
  <c r="C1057" s="1"/>
  <c r="C1037"/>
  <c r="C1056" s="1"/>
  <c r="J6"/>
  <c r="K1053" s="1"/>
  <c r="G1061" s="1"/>
  <c r="I6"/>
  <c r="H6"/>
  <c r="G6"/>
  <c r="H1053" s="1"/>
  <c r="F1061" s="1"/>
  <c r="F6"/>
  <c r="E1053" s="1"/>
  <c r="E1061" s="1"/>
  <c r="J5"/>
  <c r="K1037" s="1"/>
  <c r="G1056" s="1"/>
  <c r="I5"/>
  <c r="H5"/>
  <c r="G5"/>
  <c r="H1037" s="1"/>
  <c r="F1056" s="1"/>
  <c r="F5"/>
  <c r="E1037" s="1"/>
  <c r="E1056" s="1"/>
  <c r="E1062" l="1"/>
  <c r="E1063"/>
</calcChain>
</file>

<file path=xl/sharedStrings.xml><?xml version="1.0" encoding="utf-8"?>
<sst xmlns="http://schemas.openxmlformats.org/spreadsheetml/2006/main" count="142" uniqueCount="58">
  <si>
    <t>GENÉTICA MOLECULAR DE LAS CILIOPATÍAS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</si>
  <si>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</si>
  <si>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</si>
  <si>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</si>
  <si>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</si>
  <si>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</si>
  <si>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</si>
  <si>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</si>
  <si>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</si>
  <si>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</si>
  <si>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</si>
  <si>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</si>
  <si>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</si>
  <si>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</si>
  <si>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</si>
  <si>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</si>
  <si>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</si>
  <si>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</si>
  <si>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</si>
  <si>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</si>
  <si>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Montes-Fernandez, MA; Perez-Villegas, EM; Garcia-Gonzalo, FR; Pedrazza, L; Rosa, JL; de Toledo, GA; Armengol, JA</t>
  </si>
  <si>
    <t>The HERC1 ubiquitin ligase regulates presynaptic membrane dynamics of central synapses</t>
  </si>
  <si>
    <t>SCIENTIFIC REPORTS</t>
  </si>
  <si>
    <t>Article</t>
  </si>
  <si>
    <t>[Angeles Montes-Fernandez, Ma; Alvarez de Toledo, Guillermo] Univ Seville, Sch Med, Dept Med Physiol &amp; Biophys, Seville, Spain; [Perez-Villegas, Eva Ma; Armengol, Jose A.] Univ Pablo de Olavide, Dept Physiol Anat &amp; Cell Biol, Seville, Spain; [Garcia-Gonzalo, Francesc R.; Pedrazza, Leonardo; Luis Rosa, Jose] Univ Barcelona, Dept Physiol Sci, IDIBELL, Barcelona, Spain</t>
  </si>
  <si>
    <t>de Toledo, GA (corresponding author), Univ Seville, Sch Med, Dept Med Physiol &amp; Biophys, Seville, Spain.; Armengol, JA (corresponding author), Univ Pablo de Olavide, Dept Physiol Anat &amp; Cell Biol, Seville, Spain.</t>
  </si>
  <si>
    <t>2045-2322</t>
  </si>
  <si>
    <t>Martin-Hurtado, A; Lastres-Becker, I; Cuadrado, A; Garcia-Gonzalo, FR</t>
  </si>
  <si>
    <t>NRF2 and Primary Cilia: An Emerging Partnership</t>
  </si>
  <si>
    <t>ANTIOXIDANTS</t>
  </si>
  <si>
    <t>Review</t>
  </si>
  <si>
    <t>[Martin-Hurtado, Ana; Lastres-Becker, Isabel; Cuadrado, Antonio; Garcia-Gonzalo, Francesc R.] UAM CSIC, Inst Invest Biomed Alberto Sols IIBM, Madrid 28029, Spain; [Martin-Hurtado, Ana; Lastres-Becker, Isabel; Cuadrado, Antonio; Garcia-Gonzalo, Francesc R.] Univ Autonoma Madrid UAM, Fac Med, Dept Bioquim, Madrid 28029, Spain; [Martin-Hurtado, Ana; Lastres-Becker, Isabel; Cuadrado, Antonio; Garcia-Gonzalo, Francesc R.] Hosp Univ La Paz IdiPAZ, Inst Invest, Madrid 28047, Spain; [Lastres-Becker, Isabel; Cuadrado, Antonio] ISCIII, Ctr Invest Biomed Red Enfermedades Neurodegenerat, Madrid 28013, Spain; [Martin-Hurtado, Ana] CSIC, Ctr Nacl Invest Oncol CNIO, Madrid 28029, Spain</t>
  </si>
  <si>
    <t>Garcia-Gonzalo, FR (corresponding author), UAM CSIC, Inst Invest Biomed Alberto Sols IIBM, Madrid 28029, Spain.; Garcia-Gonzalo, FR (corresponding author), Univ Autonoma Madrid UAM, Fac Med, Dept Bioquim, Madrid 28029, Spain.; Garcia-Gonzalo, FR (corresponding author), Hosp Univ La Paz IdiPAZ, Inst Invest, Madrid 28047, Spain.</t>
  </si>
  <si>
    <t>2076-3921</t>
  </si>
  <si>
    <t>JUN</t>
  </si>
  <si>
    <t>1587-1599</t>
  </si>
  <si>
    <t>10.1016/j.thromres.2017.03.016</t>
  </si>
  <si>
    <t>MEDLINE:28324767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</si>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</sst>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E2329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9" customWidth="1"/>
    <col min="6" max="7" width="9" style="9"/>
    <col min="8" max="9" width="0" style="9" hidden="1" customWidth="1"/>
    <col min="10" max="10" width="9" style="9"/>
    <col min="11" max="12" width="0" style="9" hidden="1" customWidth="1"/>
    <col min="13" max="13" width="9" style="9"/>
    <col min="14" max="14" width="0" style="9" hidden="1" customWidth="1"/>
    <col min="15" max="20" width="9" style="9"/>
  </cols>
  <sheetData>
    <row r="1" spans="2:57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57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57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7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3.9980000000000002</v>
      </c>
      <c r="G5" s="7" t="str">
        <f>VLOOKUP(N5,[1]Revistas!$B$2:$G$62863,3,FALSE)</f>
        <v>Q1</v>
      </c>
      <c r="H5" s="7" t="str">
        <f>VLOOKUP(N5,[1]Revistas!$B$2:$G$62863,4,FALSE)</f>
        <v>MULTIDISCIPLINARY SCIENCES -- SCIE</v>
      </c>
      <c r="I5" s="7" t="str">
        <f>VLOOKUP(N5,[1]Revistas!$B$2:$G$62863,5,FALSE)</f>
        <v>17/71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>
        <v>44378</v>
      </c>
      <c r="P5" s="7">
        <v>2020</v>
      </c>
      <c r="Q5" s="7">
        <v>10</v>
      </c>
      <c r="R5" s="7">
        <v>1</v>
      </c>
      <c r="S5" s="7"/>
      <c r="T5" s="7">
        <v>12057</v>
      </c>
    </row>
    <row r="6" spans="2:57" s="1" customFormat="1">
      <c r="B6" s="6" t="s">
        <v>27</v>
      </c>
      <c r="C6" s="6" t="s">
        <v>28</v>
      </c>
      <c r="D6" s="6" t="s">
        <v>29</v>
      </c>
      <c r="E6" s="7" t="s">
        <v>30</v>
      </c>
      <c r="F6" s="7">
        <f>VLOOKUP(N6,[1]Revistas!$B$2:$G$62863,2,FALSE)</f>
        <v>5.0140000000000002</v>
      </c>
      <c r="G6" s="7" t="str">
        <f>VLOOKUP(N6,[1]Revistas!$B$2:$G$62863,3,FALSE)</f>
        <v>Q1</v>
      </c>
      <c r="H6" s="7" t="str">
        <f>VLOOKUP(N6,[1]Revistas!$B$2:$G$62863,4,FALSE)</f>
        <v>FOOD SCIENCE &amp; TECHNOLOGY -- SCIE</v>
      </c>
      <c r="I6" s="7" t="str">
        <f>VLOOKUP(N6,[1]Revistas!$B$2:$G$62863,5,FALSE)</f>
        <v>10/139</v>
      </c>
      <c r="J6" s="7" t="str">
        <f>VLOOKUP(N6,[1]Revistas!$B$2:$G$62863,6,FALSE)</f>
        <v>SI</v>
      </c>
      <c r="K6" s="7" t="s">
        <v>31</v>
      </c>
      <c r="L6" s="7" t="s">
        <v>32</v>
      </c>
      <c r="M6" s="7">
        <v>1</v>
      </c>
      <c r="N6" s="7" t="s">
        <v>33</v>
      </c>
      <c r="O6" s="7" t="s">
        <v>34</v>
      </c>
      <c r="P6" s="7">
        <v>2020</v>
      </c>
      <c r="Q6" s="7">
        <v>9</v>
      </c>
      <c r="R6" s="7">
        <v>6</v>
      </c>
      <c r="S6" s="7"/>
      <c r="T6" s="7">
        <v>475</v>
      </c>
    </row>
    <row r="7" spans="2:57" s="1" customFormat="1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57" s="1" customFormat="1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57" s="1" customFormat="1" hidden="1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57" s="1" customFormat="1" hidden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57" s="1" customFormat="1" hidden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57" s="1" customFormat="1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57" s="1" customFormat="1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57" s="1" customFormat="1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57" s="1" customFormat="1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 t="s">
        <v>35</v>
      </c>
      <c r="T15" s="2"/>
    </row>
    <row r="16" spans="2:57" s="1" customFormat="1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57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57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57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57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5:57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57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</row>
    <row r="1015" spans="5:57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</row>
    <row r="1016" spans="5:57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</row>
    <row r="1017" spans="5:57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</row>
    <row r="1018" spans="5:57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</row>
    <row r="1019" spans="5:57" s="1" customFormat="1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</row>
    <row r="1020" spans="5:57" s="1" customFormat="1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</row>
    <row r="1021" spans="5:57" s="1" customFormat="1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</row>
    <row r="1022" spans="5:57" s="1" customFormat="1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</row>
    <row r="1023" spans="5:57" s="1" customFormat="1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</row>
    <row r="1024" spans="5:57" s="1" customFormat="1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</row>
    <row r="1025" spans="2:57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</row>
    <row r="1026" spans="2:57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</row>
    <row r="1027" spans="2:57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</row>
    <row r="1028" spans="2:57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</row>
    <row r="1029" spans="2:57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</row>
    <row r="1030" spans="2:57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</row>
    <row r="1031" spans="2:57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</row>
    <row r="1032" spans="2:57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</row>
    <row r="1033" spans="2:57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 t="s">
        <v>36</v>
      </c>
      <c r="AZ1033" s="8" t="s">
        <v>37</v>
      </c>
      <c r="BA1033" s="8"/>
      <c r="BB1033" s="8"/>
      <c r="BC1033" s="8"/>
      <c r="BD1033" s="8"/>
      <c r="BE1033" s="8"/>
    </row>
    <row r="1034" spans="2:57" hidden="1"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</row>
    <row r="1035" spans="2:57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</row>
    <row r="1036" spans="2:57" s="8" customFormat="1" hidden="1">
      <c r="B1036" s="8" t="s">
        <v>4</v>
      </c>
      <c r="C1036" s="8" t="s">
        <v>4</v>
      </c>
      <c r="D1036" s="8" t="s">
        <v>4</v>
      </c>
      <c r="E1036" s="10" t="s">
        <v>5</v>
      </c>
      <c r="F1036" s="10" t="s">
        <v>4</v>
      </c>
      <c r="G1036" s="10" t="s">
        <v>6</v>
      </c>
      <c r="H1036" s="10" t="s">
        <v>38</v>
      </c>
      <c r="I1036" s="10" t="s">
        <v>4</v>
      </c>
      <c r="J1036" s="10" t="s">
        <v>9</v>
      </c>
      <c r="K1036" s="10" t="s">
        <v>39</v>
      </c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2:57" s="8" customFormat="1" hidden="1">
      <c r="B1037" s="8" t="s">
        <v>23</v>
      </c>
      <c r="C1037" s="8">
        <f>DCOUNTA(A4:T1030,C1036,B1036:B1037)</f>
        <v>1</v>
      </c>
      <c r="D1037" s="8" t="s">
        <v>23</v>
      </c>
      <c r="E1037" s="10">
        <f>DSUM(A4:T1031,F4,D1036:D1037)</f>
        <v>3.9980000000000002</v>
      </c>
      <c r="F1037" s="10" t="s">
        <v>23</v>
      </c>
      <c r="G1037" s="10" t="s">
        <v>40</v>
      </c>
      <c r="H1037" s="10">
        <f>DCOUNTA(A4:T1031,G4,F1036:G1037)</f>
        <v>1</v>
      </c>
      <c r="I1037" s="10" t="s">
        <v>23</v>
      </c>
      <c r="J1037" s="10" t="s">
        <v>41</v>
      </c>
      <c r="K1037" s="10">
        <f>DCOUNTA(A4:T1031,J4,I1036:J1037)</f>
        <v>0</v>
      </c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2:57" s="8" customFormat="1" hidden="1"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2:57" s="8" customFormat="1" hidden="1">
      <c r="B1039" s="8" t="s">
        <v>4</v>
      </c>
      <c r="D1039" s="8" t="s">
        <v>4</v>
      </c>
      <c r="E1039" s="10" t="s">
        <v>5</v>
      </c>
      <c r="F1039" s="10" t="s">
        <v>4</v>
      </c>
      <c r="G1039" s="10" t="s">
        <v>6</v>
      </c>
      <c r="H1039" s="10" t="s">
        <v>38</v>
      </c>
      <c r="I1039" s="10" t="s">
        <v>4</v>
      </c>
      <c r="J1039" s="10" t="s">
        <v>9</v>
      </c>
      <c r="K1039" s="10" t="s">
        <v>39</v>
      </c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2:57" s="8" customFormat="1" hidden="1">
      <c r="B1040" s="8" t="s">
        <v>42</v>
      </c>
      <c r="C1040" s="8">
        <f>DCOUNTA(A4:T1031,E4,B1039:B1040)</f>
        <v>0</v>
      </c>
      <c r="D1040" s="8" t="s">
        <v>42</v>
      </c>
      <c r="E1040" s="10">
        <f>DSUM(A4:T1031,E1039,D1039:D1040)</f>
        <v>0</v>
      </c>
      <c r="F1040" s="10" t="s">
        <v>42</v>
      </c>
      <c r="G1040" s="10" t="s">
        <v>40</v>
      </c>
      <c r="H1040" s="10">
        <f>DCOUNTA(A4:T1031,G4,F1039:G1040)</f>
        <v>0</v>
      </c>
      <c r="I1040" s="10" t="s">
        <v>42</v>
      </c>
      <c r="J1040" s="10" t="s">
        <v>41</v>
      </c>
      <c r="K1040" s="10">
        <f>DCOUNTA(A4:T1031,J4,I1039:J1040)</f>
        <v>0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2:57" s="8" customFormat="1" hidden="1"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2:57" s="8" customFormat="1" hidden="1">
      <c r="B1042" s="8" t="s">
        <v>4</v>
      </c>
      <c r="D1042" s="8" t="s">
        <v>4</v>
      </c>
      <c r="E1042" s="10" t="s">
        <v>5</v>
      </c>
      <c r="F1042" s="10" t="s">
        <v>4</v>
      </c>
      <c r="G1042" s="10" t="s">
        <v>6</v>
      </c>
      <c r="H1042" s="10" t="s">
        <v>38</v>
      </c>
      <c r="I1042" s="10" t="s">
        <v>4</v>
      </c>
      <c r="J1042" s="10" t="s">
        <v>9</v>
      </c>
      <c r="K1042" s="10" t="s">
        <v>39</v>
      </c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2:57" s="8" customFormat="1" hidden="1">
      <c r="B1043" s="8" t="s">
        <v>43</v>
      </c>
      <c r="C1043" s="8">
        <f>DCOUNTA(A4:T1031,E4,B1042:B1043)</f>
        <v>0</v>
      </c>
      <c r="D1043" s="8" t="s">
        <v>43</v>
      </c>
      <c r="E1043" s="10">
        <f>DSUM(A4:T1031,F4,D1042:D1043)</f>
        <v>0</v>
      </c>
      <c r="F1043" s="10" t="s">
        <v>43</v>
      </c>
      <c r="G1043" s="10" t="s">
        <v>40</v>
      </c>
      <c r="H1043" s="10">
        <f>DCOUNTA(A4:T1031,G4,F1042:G1043)</f>
        <v>0</v>
      </c>
      <c r="I1043" s="10" t="s">
        <v>43</v>
      </c>
      <c r="J1043" s="10" t="s">
        <v>41</v>
      </c>
      <c r="K1043" s="10">
        <f>DCOUNTA(A4:T1031,J4,I1042:J1043)</f>
        <v>0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2:57" s="8" customFormat="1" hidden="1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2:57" s="8" customFormat="1" hidden="1">
      <c r="B1045" s="8" t="s">
        <v>4</v>
      </c>
      <c r="D1045" s="8" t="s">
        <v>4</v>
      </c>
      <c r="E1045" s="10" t="s">
        <v>5</v>
      </c>
      <c r="F1045" s="10" t="s">
        <v>4</v>
      </c>
      <c r="G1045" s="10" t="s">
        <v>6</v>
      </c>
      <c r="H1045" s="10" t="s">
        <v>38</v>
      </c>
      <c r="I1045" s="10" t="s">
        <v>4</v>
      </c>
      <c r="J1045" s="10" t="s">
        <v>9</v>
      </c>
      <c r="K1045" s="10" t="s">
        <v>39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:57" s="8" customFormat="1" hidden="1">
      <c r="B1046" s="8" t="s">
        <v>44</v>
      </c>
      <c r="C1046" s="8">
        <f>DCOUNTA(C4:T1031,E4,B1045:B1046)</f>
        <v>0</v>
      </c>
      <c r="D1046" s="8" t="s">
        <v>44</v>
      </c>
      <c r="E1046" s="10">
        <f>DSUM(A4:T1031,F4,D1045:D1046)</f>
        <v>0</v>
      </c>
      <c r="F1046" s="10" t="s">
        <v>44</v>
      </c>
      <c r="G1046" s="10" t="s">
        <v>40</v>
      </c>
      <c r="H1046" s="10">
        <f>DCOUNTA(A4:T1031,G4,F1045:G1046)</f>
        <v>0</v>
      </c>
      <c r="I1046" s="10" t="s">
        <v>44</v>
      </c>
      <c r="J1046" s="10" t="s">
        <v>41</v>
      </c>
      <c r="K1046" s="10">
        <f>DCOUNTA(A4:T1031,J4,I1045:J1046)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2:57" s="8" customFormat="1" hidden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:57" s="8" customFormat="1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:57" s="8" customFormat="1" hidden="1">
      <c r="B1049" s="8" t="s">
        <v>4</v>
      </c>
      <c r="D1049" s="8" t="s">
        <v>4</v>
      </c>
      <c r="E1049" s="10" t="s">
        <v>5</v>
      </c>
      <c r="F1049" s="10" t="s">
        <v>4</v>
      </c>
      <c r="G1049" s="10" t="s">
        <v>6</v>
      </c>
      <c r="H1049" s="10" t="s">
        <v>38</v>
      </c>
      <c r="I1049" s="10" t="s">
        <v>4</v>
      </c>
      <c r="J1049" s="10" t="s">
        <v>9</v>
      </c>
      <c r="K1049" s="10" t="s">
        <v>39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2:57" s="8" customFormat="1" hidden="1">
      <c r="B1050" s="8" t="s">
        <v>45</v>
      </c>
      <c r="C1050" s="8">
        <f>DCOUNTA(A4:T1031,E4,B1049:B1050)</f>
        <v>0</v>
      </c>
      <c r="D1050" s="8" t="s">
        <v>45</v>
      </c>
      <c r="E1050" s="10">
        <f>DSUM(A4:T1031,F4,D1049:D1050)</f>
        <v>0</v>
      </c>
      <c r="F1050" s="10" t="s">
        <v>45</v>
      </c>
      <c r="G1050" s="10" t="s">
        <v>40</v>
      </c>
      <c r="H1050" s="10">
        <f>DCOUNTA(A4:T1031,G4,F1049:G1050)</f>
        <v>0</v>
      </c>
      <c r="I1050" s="10" t="s">
        <v>45</v>
      </c>
      <c r="J1050" s="10" t="s">
        <v>41</v>
      </c>
      <c r="K1050" s="10">
        <f>DCOUNTA(A4:T1031,J4,I1049:J1050)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2:57" s="8" customFormat="1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:57" s="8" customFormat="1" hidden="1">
      <c r="B1052" s="8" t="s">
        <v>4</v>
      </c>
      <c r="D1052" s="8" t="s">
        <v>4</v>
      </c>
      <c r="E1052" s="10" t="s">
        <v>5</v>
      </c>
      <c r="F1052" s="10" t="s">
        <v>4</v>
      </c>
      <c r="G1052" s="10" t="s">
        <v>6</v>
      </c>
      <c r="H1052" s="10" t="s">
        <v>38</v>
      </c>
      <c r="I1052" s="10" t="s">
        <v>4</v>
      </c>
      <c r="J1052" s="10" t="s">
        <v>9</v>
      </c>
      <c r="K1052" s="10" t="s">
        <v>39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:57" s="8" customFormat="1" hidden="1">
      <c r="B1053" s="8" t="s">
        <v>30</v>
      </c>
      <c r="C1053" s="8">
        <f>DCOUNTA(B4:T1031,B1052,B1052:B1053)</f>
        <v>1</v>
      </c>
      <c r="D1053" s="8" t="s">
        <v>30</v>
      </c>
      <c r="E1053" s="10">
        <f>DSUM(A4:T1031,F4,D1052:D1053)</f>
        <v>5.0140000000000002</v>
      </c>
      <c r="F1053" s="10" t="s">
        <v>30</v>
      </c>
      <c r="G1053" s="10" t="s">
        <v>40</v>
      </c>
      <c r="H1053" s="10">
        <f>DCOUNTA(A4:T1031,G4,F1052:G1053)</f>
        <v>1</v>
      </c>
      <c r="I1053" s="10" t="s">
        <v>30</v>
      </c>
      <c r="J1053" s="10" t="s">
        <v>41</v>
      </c>
      <c r="K1053" s="10">
        <f>DCOUNTA(A4:T1031,J4,I1052:J1053)</f>
        <v>1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2:57" s="8" customFormat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:57" s="8" customFormat="1" ht="15.75">
      <c r="C1055" s="11" t="s">
        <v>46</v>
      </c>
      <c r="D1055" s="11" t="s">
        <v>47</v>
      </c>
      <c r="E1055" s="11" t="s">
        <v>48</v>
      </c>
      <c r="F1055" s="11" t="s">
        <v>49</v>
      </c>
      <c r="G1055" s="11" t="s">
        <v>50</v>
      </c>
      <c r="H1055" s="10"/>
      <c r="I1055" s="10"/>
      <c r="J1055" s="10"/>
      <c r="K1055" s="10"/>
      <c r="L1055" s="10"/>
      <c r="M1055" s="10"/>
      <c r="N1055" s="10"/>
      <c r="O1055" s="12"/>
      <c r="P1055" s="10"/>
      <c r="Q1055" s="10"/>
      <c r="R1055" s="10"/>
      <c r="S1055" s="10"/>
      <c r="T1055" s="10"/>
      <c r="U1055" s="10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:57" s="8" customFormat="1" ht="15.75">
      <c r="C1056" s="13">
        <f>C1037</f>
        <v>1</v>
      </c>
      <c r="D1056" s="14" t="s">
        <v>51</v>
      </c>
      <c r="E1056" s="14">
        <f>E1037</f>
        <v>3.9980000000000002</v>
      </c>
      <c r="F1056" s="13">
        <f>H1037</f>
        <v>1</v>
      </c>
      <c r="G1056" s="13">
        <f>K1037</f>
        <v>0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U1056" s="10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3:57" s="8" customFormat="1" ht="15.75">
      <c r="C1057" s="13">
        <f>C1040</f>
        <v>0</v>
      </c>
      <c r="D1057" s="14" t="s">
        <v>52</v>
      </c>
      <c r="E1057" s="14">
        <f>E1040</f>
        <v>0</v>
      </c>
      <c r="F1057" s="13">
        <f>H1040</f>
        <v>0</v>
      </c>
      <c r="G1057" s="13">
        <f>K1040</f>
        <v>0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  <c r="U1057" s="10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3:57" s="8" customFormat="1" ht="15.75">
      <c r="C1058" s="13">
        <f>C1043</f>
        <v>0</v>
      </c>
      <c r="D1058" s="14" t="s">
        <v>53</v>
      </c>
      <c r="E1058" s="14">
        <f>E1043</f>
        <v>0</v>
      </c>
      <c r="F1058" s="13">
        <f>H1043</f>
        <v>0</v>
      </c>
      <c r="G1058" s="13">
        <f>K1043</f>
        <v>0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  <c r="U1058" s="10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3:57" s="8" customFormat="1" ht="15.75">
      <c r="C1059" s="13">
        <f>C1046</f>
        <v>0</v>
      </c>
      <c r="D1059" s="14" t="s">
        <v>54</v>
      </c>
      <c r="E1059" s="14">
        <f>E1046</f>
        <v>0</v>
      </c>
      <c r="F1059" s="13">
        <f>H1046</f>
        <v>0</v>
      </c>
      <c r="G1059" s="13">
        <f>K1046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  <c r="U1059" s="10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3:57" s="8" customFormat="1" ht="15.75">
      <c r="C1060" s="13">
        <f>C1050</f>
        <v>0</v>
      </c>
      <c r="D1060" s="14" t="s">
        <v>45</v>
      </c>
      <c r="E1060" s="14">
        <f>E1050</f>
        <v>0</v>
      </c>
      <c r="F1060" s="13">
        <f>H1050</f>
        <v>0</v>
      </c>
      <c r="G1060" s="13">
        <f>K1050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  <c r="U1060" s="10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3:57" s="8" customFormat="1" ht="15.75">
      <c r="C1061" s="13">
        <f>C1053</f>
        <v>1</v>
      </c>
      <c r="D1061" s="14" t="s">
        <v>55</v>
      </c>
      <c r="E1061" s="14">
        <f>E1053</f>
        <v>5.0140000000000002</v>
      </c>
      <c r="F1061" s="13">
        <f>H1053</f>
        <v>1</v>
      </c>
      <c r="G1061" s="13">
        <f>K1053</f>
        <v>1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U1061" s="10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3:57" s="8" customFormat="1" ht="15.75">
      <c r="C1062" s="15"/>
      <c r="D1062" s="11" t="s">
        <v>56</v>
      </c>
      <c r="E1062" s="11">
        <f>E1056</f>
        <v>3.9980000000000002</v>
      </c>
      <c r="F1062" s="15"/>
      <c r="G1062" s="10"/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U1062" s="10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3:57" s="8" customFormat="1" ht="15.75">
      <c r="C1063" s="15"/>
      <c r="D1063" s="11" t="s">
        <v>57</v>
      </c>
      <c r="E1063" s="11">
        <f>E1056+E1057+E1058+E1059+E1060+E1061</f>
        <v>9.0120000000000005</v>
      </c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3:57" s="1" customFormat="1" ht="12.75" customHeight="1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3:57" s="1" customForma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3:57" s="1" customFormat="1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3:57" s="1" customForma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3:57" s="1" customFormat="1">
      <c r="E1068" s="2"/>
      <c r="F1068" s="2"/>
      <c r="G1068" s="2"/>
      <c r="H1068" s="2"/>
      <c r="I1068" s="16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3:57" s="1" customForma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3:57" s="1" customForma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3:57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3:57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57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57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57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57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</row>
    <row r="2309" spans="5:57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</row>
    <row r="2310" spans="5:57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</row>
    <row r="2311" spans="5:57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5:57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5:57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5:57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5:57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5:57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5:57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5:57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5:57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5:57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5:57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5:57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5:57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5:57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5:57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5:57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5:57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5:57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5:57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2021-02-17T22:42:00Z</dcterms:created>
  <dcterms:modified xsi:type="dcterms:W3CDTF">2021-02-17T22:42:11Z</dcterms:modified>
</cp:coreProperties>
</file>