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<sst xmlns="http://schemas.openxmlformats.org/spreadsheetml/2006/main" count="745" uniqueCount="440">
  <si>
    <t>INVESTIGACIÓN EN CARDIOLOGÍA CLÍNICA E INVASIVA - ICCI-PAZ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</si>
  <si>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</si>
  <si>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</si>
  <si>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</si>
  <si>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</si>
  <si>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</si>
  <si>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</si>
  <si>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</si>
  <si>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</si>
  <si>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</si>
  <si>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</si>
  <si>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</si>
  <si>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</si>
  <si>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</si>
  <si>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</si>
  <si>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</si>
  <si>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</si>
  <si>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</si>
  <si>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</si>
  <si>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</si>
  <si>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Delgado, J; Cepeda, JM; Llorens, P; Jacob, J; Comin, J; Montero, M; Miro, O; de Sa, EL; Manzano, L; Martin-Sanchez, FJ; Formiga, F; Masip, J; Perez-Calvo, JI; Herrero-Puente, P; Manito, N</t>
  </si>
  <si>
    <t>Consensus on improving the comprehensive care of patients with acute heart failure</t>
  </si>
  <si>
    <t>REVISTA CLINICA ESPANOLA</t>
  </si>
  <si>
    <t>Article</t>
  </si>
  <si>
    <t>[Delgado, J.] Hosp 12 Octubre, Fac Med UCM, Serv Cardiol, CIBERCV, Barcelona, Spain; [Cepeda, J. M.] Hosp Vega Baja, Serv Med Interna, Orihuela, Alicante, Spain; [Llorens, P.] Hosp Gen Alicante, Serv Urgencias Corta Estancia &amp; Hospitalizat Domi, Elche, Alicante, Spain; [Llorens, P.] ISABIAL Alicante, Elche, Alicante, Spain; [Llorens, P.] Univ Miguel Hernandez, Elche, Alicante, Spain; [Jacob, J.] Hosp Univ Bellvitge, Serv Urgencias, Lhospitalet De Llobregat, Barcelona, Spain; [Comin, J.] Hosp Mar IMAS, Serv Cardiol, Barcelona, Spain; [Montero, M.] Hosp Univ Reina Sofia, Serv Med Interna, IMIBIC, Cordoba, Spain; [Miro, O.] Hosp Clin Barcelona, Area Urgencias, Barcelona, Spain; [Miro, O.] IDIBAPS, Grp Invest Urgencias Proc &amp; Patol, Barcelona, Spain; [Miro, O.] Univ Barcelona, Barcelona, Spain; [Lopez de Sa, E.] Hosp Univ La Paz, Unidad Cuidados Agudos Cardiol, Madrid, Spain; [Manzano, L.] Hosp Univ Ramon Y Cajal, Serv Med Interna, Madrid, Spain; [Martin-Sanchez, F. J.] Hosp Clin San Carlos, Serv Urgencias, Madrid, Spain; [Martin-Sanchez, F. J.] Inst Invest Sanitaria Hosp Clin San Carlos IdISSC, Madrid, Spain; [Martin-Sanchez, F. J.] Univ Complutense, Madrid, Spain; [Formiga, F.] Hosp Univ Bellvitge, Serv Med Interna, Lhospitalet De Llobregat, Barcelona, Spain; [Masip, J.] Univ Barcelona, Consorci Sanitari Integral, Hosp St Joan Despi Moises Broggi, Unidad Cuidados Intens, St Joan Despi, Barcelona, Spain; [Perez-Calvo, J., I] Hosp Cent Univ Lozano Blesa, Serv Med Interna, Zaragoza, Spain; [Herrero-Puente, P.] Hosp Univ Cent Asturias, Serv Urgencias, Oviedo, Spain; [Manito, N.] Hosp Univ Bellvitge, Serv Cardiol, Lhospitalet De Llobregat, Barcelona, Spain</t>
  </si>
  <si>
    <t>Delgado, J (corresponding author), Hosp 12 Octubre, Fac Med UCM, Serv Cardiol, CIBERCV, Barcelona, Spain.</t>
  </si>
  <si>
    <t>0014-2565</t>
  </si>
  <si>
    <t>MAR</t>
  </si>
  <si>
    <t>Caro-Codon, J; Rey, JR; Buno, A; Iniesta, AM; Rosillo, SO; Castrejon-Castrejon, S; Merino, C; Marco, I; Martinez, LA; Garcia-Veas, JM; Martin-Polo, L; Rodriguez-Sotelo, L; Martinez-Cossiani, M; Gonzalez-Valle, L; Herrero, A; Lopez-de-Sa, E; Merino, JL</t>
  </si>
  <si>
    <t>Characterization of myocardial injury in a cohort of patients with SARS-CoV-2 infection</t>
  </si>
  <si>
    <t>MEDICINA CLINICA</t>
  </si>
  <si>
    <t>[Caro-Codon, Juan; Rey, Juan R.; Iniesta, Angel M.; Rosillo, Sandra O.; Castrejon-Castrejon, Sergio; Merino, Carlos; Marco, Irene; Martinez, Luis A.; Garcia-Veas, Jose M.; Martin-Polo, Lorena; Rodriguez-Sotelo, Laura; Martinez-Cossiani, Marcel; Lopez-de-Sa, Esteban; Merino, Jose L.] Hosp Univ La Paz, Cardiol Dept, Madrid, Spain; [Buno, Antonio] Hosp Univ La Paz, Clin Analyt Dept, Madrid, Spain; [Gonzalez-Valle, Luis; Herrero, Alicia] Hosp Univ La Paz, Pharm Dept, Madrid, Spain</t>
  </si>
  <si>
    <t>Caro-Codon, J (corresponding author), Hosp Univ La Paz, Cardiol Dept, Madrid, Spain.</t>
  </si>
  <si>
    <t>0025-7753</t>
  </si>
  <si>
    <t>SEP 24</t>
  </si>
  <si>
    <t>Jurado-Roman, A; Jimenez-Valero, S; Galeote, G; Moreno, R</t>
  </si>
  <si>
    <t>Traveling Wire After Chronic Total Occlusion Percutaneous Coronary Intervention</t>
  </si>
  <si>
    <t>JOURNAL OF INVASIVE CARDIOLOGY</t>
  </si>
  <si>
    <t>Editorial Material</t>
  </si>
  <si>
    <t>[Jurado-Roman, Alfonso; Jimenez-Valero, Santiago; Galeote, Guillermo; Moreno, Raul] La Paz Univ Hosp, Cardiol Dept, Madrid, Spain</t>
  </si>
  <si>
    <t>Jurado-Roman, A (corresponding author), La Paz Univ Hosp, Paseo Castellana 261, Madrid 28046, Spain.</t>
  </si>
  <si>
    <t>1042-3931</t>
  </si>
  <si>
    <t>JUL</t>
  </si>
  <si>
    <t>E578</t>
  </si>
  <si>
    <t>E579</t>
  </si>
  <si>
    <t>Moreno, R; Alonso, JJ; Caballero, R; del Corral, E; Elizaga, J; Asenjo, RM; Mena, MJ; Alfonso, F; Fernandez-Ortiz, A; Goicolea, FJ; Botas, J; Navarro, F; Alegria-Barrero, E; Ansede, JC; de Sa, EL; Lopez-Sendon, JL</t>
  </si>
  <si>
    <t>Age and Gender influence on time of arrival for STEMI patients during Covid-19 pandemic</t>
  </si>
  <si>
    <t>AMERICAN JOURNAL OF EMERGENCY MEDICINE</t>
  </si>
  <si>
    <t>Letter</t>
  </si>
  <si>
    <t>[Moreno, Raul; de Sa, Esteban Lopez; Lopez-Sendon, Jose Luis] Hosp Univ La Paz, Madrid, Spain; [Alonso, Joaquin J.] Hosp Univ Getafe, Getafe, Spain; [Caballero, Rafael] Serv Urgencia Med Madrid SUMMA 112, Madrid, Spain; [del Corral, Ervigio] SAMUR Protecc Civil, Madrid, Spain; [Elizaga, Jaime] Hosp Gregorio Maranon, Madrid, Spain; [Asenjo, Roberto Martin] Hosp Doce Octubre, Madrid, Spain; [Mena, Manuel Jimenez] Hosp Ramon &amp; Cajal, Madrid, Spain; [Alfonso, Fernando] Hosp La Princesa, Madrid, Spain; [Fernandez-Ortiz, Antonio] Hosp Clin San Carlos, Madrid, Spain; [Fernandez-Ortiz, Antonio] Hosp Principe Asturias, Alcala De Henares, Spain; [Goicolea, Francisco Javier] Hosp Puerta Hierro, Majadahonda, Spain; [Botas, Javier] Fdn Alcorcon, Alcorcon, Spain; [Navarro, Felipe] Fdn Jimenez Diaz, Madrid, Spain; [Alegria-Barrero, Eduardo] Hosp Torrejon, Torrejon De Ardoz, Spain; [Ansede, Juan Carlos] Consejeria Sanidad, Comunidad De Madrid, Spain</t>
  </si>
  <si>
    <t>Moreno, R (corresponding author), Hosp Univ La Paz, Cardiol, Paseo Castellana 261, Madrid 28046, Spain.; Moreno, R (corresponding author), IDIPAZ, Paseo Castellana 261, Madrid 28046, Spain.</t>
  </si>
  <si>
    <t>0735-6757</t>
  </si>
  <si>
    <t>APR</t>
  </si>
  <si>
    <t/>
  </si>
  <si>
    <t>Roca, RF; Salado, JCS; Fernandez, MC; Acuna, JMG; Serrano, AL; de Sa, EL; Ramirez, JR</t>
  </si>
  <si>
    <t>Management of temperature control in post-cardiac arrest care: an expert report</t>
  </si>
  <si>
    <t>MEDICINA INTENSIVA</t>
  </si>
  <si>
    <t>[Ferrer Roca, R.] Hosp Valle De Hebron, Serv Med Intens, Barcelona, Spain; [Sanchez Salado, J. C.] Hosp Bellvitge Princeps Espanya, Serv Cardiol, Barcelona, Spain; [Chico Fernandez, M.] Hosp 12 Octubre, Serv Med Intens, Secc UCI Trauma &amp; Emergencias, Madrid, Spain; [Garcia Acuna, J. M.] Complejo Hosp Univ Santiago CHUS, Serv Cardiol, Unidad Coronaria, Santiago De Compostela, Spain; [Lesmes Serrano, A.] Hosp Nuestra Senora Valme, Serv Med Intens, Seville, Spain; [Lopez de Sa, E.] Hosp La Paz, Serv Cardiol, Secc Cuidados Agudos Coronarios, Madrid, Spain; [Roldan Ramirez, J.] Complejo Hosp Navarra Trasplantes Comunidad Foral, Serv Med Intens, Navarra, Spain</t>
  </si>
  <si>
    <t>Roca, RF (corresponding author), Hosp Valle De Hebron, Serv Med Intens, Barcelona, Spain.</t>
  </si>
  <si>
    <t>0210-5691</t>
  </si>
  <si>
    <t>Moreno, R; Baz, JA; Moreu, J; Berenguer, A; Gonzalvez-Garcia, A; Galeote, G; Hernandez, U; Canton, T; Jimenez-Valero, S; Jurado-Roman, A; Moya, H; Lazaro, E</t>
  </si>
  <si>
    <t>Transcatheter aortic valve implantation for degenerated aortic valves: Experience with a new supra-annular device. The Spanish Allegra valve-in-valve (SAVIV) registry</t>
  </si>
  <si>
    <t>CATHETERIZATION AND CARDIOVASCULAR INTERVENTIONS</t>
  </si>
  <si>
    <t>[Moreno, Raul; Gonzalvez-Garcia, Ariana; Galeote, Guillermo; Jimenez-Valero, Santiago; Jurado-Roman, Alfonso] Hosp La Paz, Intervent Cardiol, IdiPAZ, Madrid, Spain; [Baz, Jose-Antonio; Hernandez, Ubaldo; Moya, Halley] Hosp Alvaro Cunqueiro, Intervent Cardiol, Vigo, Spain; [Moreu, Jose; Canton, Tomas; Lazaro, Esther] Hosp Virgen Salud, Intervent Cardiol, Toledo, Spain; [Berenguer, Alberto] Hosp Gen Valencia, Intervent Cardiol, Valencia, Spain</t>
  </si>
  <si>
    <t>Moreno, R (corresponding author), Univ Hosp La Paz, Intervent Cardiol, IdiPAZ, CIBER CV, Paseo La Castellana 261, Madrid 28046, Spain.</t>
  </si>
  <si>
    <t>1522-1946</t>
  </si>
  <si>
    <t>AUG 1</t>
  </si>
  <si>
    <t>Jurado-Roman, A; Gonzalvez, A; Jimenez-Valero, S; Galeote, G; Moreno, R; de Sa, EL</t>
  </si>
  <si>
    <t>What have we learnt from the use of papyrus covered stent in France and Spain?</t>
  </si>
  <si>
    <t>[Jurado-Roman, Alfonso; Gonzalvez, Ariana; Jimenez-Valero, Santiago; Galeote, Guillermo; Moreno, Raul; de Sa, Esteban Lopez] La Paz Univ Hosp, Dept Cardiol, Paseo Castellana 261, Madrid 28046, Spain</t>
  </si>
  <si>
    <t>Jurado-Roman, A (corresponding author), La Paz Univ Hosp, Dept Cardiol, Paseo Castellana 261, Madrid 28046, Spain.</t>
  </si>
  <si>
    <t>Miller, AB; Januzzi, JL; O'Neill, BJ; Gundapaneni, B; Patterson, TA; Sultan, MB; Lopez-Sendon, J</t>
  </si>
  <si>
    <t>Causes of Cardiovascular Hospitalization and Death in Patients With Transthyretin Amyloid Cardiomyopathy (from the Tafamidis in Transthyretin Cardiomyopathy Clinical Trial [ATTR-ACT])</t>
  </si>
  <si>
    <t>AMERICAN JOURNAL OF CARDIOLOGY</t>
  </si>
  <si>
    <t>[Miller, Alan B.] Univ Florida, Cardiovasc Ctr, Dept Med, Jacksonville, FL 32218 USA; [Januzzi, James L.] Massachusetts Gen Hosp, Baim Inst Clin Res, Boston, MA 02114 USA; [O'Neill, Blair J.] Univ Alberta, Edmonton, AB, Canada; [Gundapaneni, Balarama; Patterson, Terrell A.] Pfizer Inc, Groton, CT 06340 USA; [Sultan, Marla B.] Pfizer Inc, New York, NY USA; [Lopez-Sendon, Jose] Hosp Univ La Paz, IdiPaz, CIBER CV, Madrid, Spain</t>
  </si>
  <si>
    <t>Miller, AB (corresponding author), Univ Florida, Cardiovasc Ctr, Dept Med, Jacksonville, FL 32218 USA.</t>
  </si>
  <si>
    <t>0002-9149</t>
  </si>
  <si>
    <t>JUN 1</t>
  </si>
  <si>
    <t>Trejo-Velasco, B; Tello-Montoliu, A; Cruz-Gonzalez, I; Moreno, R; Baz-Alonso, JA; Salvadores, PJ; Romaguera, R; Molina-Navarro, E; Paredes-Galan, E; Fernandez-Barbeira, S; Ortiz-Saez, A; Bastos-Fernandez, G; De Miguel-Castro, A; Figueiras-Guzman, A; Iniguez-Romo, A; Jimenez-Diaz, VA</t>
  </si>
  <si>
    <t>Impact of Comorbidities and Antiplatelet Regimen on Platelet Reactivity Levels in Patients Undergoing Transcatheter Aortic Valve Implantation</t>
  </si>
  <si>
    <t>JOURNAL OF CARDIOVASCULAR PHARMACOLOGY</t>
  </si>
  <si>
    <t>[Trejo-Velasco, Blanca; Cruz-Gonzalez, Ignacio] Hosp Univ Salamanca, Inst Invest Biomed Salamanca IBSAL, Cardiol Dept, Salamanca, Spain; [Tello-Montoliu, Antonio] Hosp Univ Virgen de la Arrixaca, Cardiol Dept, IMIB Arrixaca, Murcia, Spain; [Tello-Montoliu, Antonio; Cruz-Gonzalez, Ignacio; Moreno, Raul; Iniguez-Romo, Andres; Jimenez-Diaz, Victor A.] CIBER CV, Ctr Invest Red Enfermedades Cardiovasc, Network Res Ctr Cardiovasc Dis, Madrid, Spain; [Moreno, Raul] Univ Hosp La Paz, Inst Invest Hosp La Paz IDIPAZ, Intervent Cardiol, Madrid, Spain; [Baz-Alonso, Jose A.; Paredes-Galan, Emilio; Fernandez-Barbeira, Saleta; Ortiz-Saez, Alberto; Bastos-Fernandez, Guillermo; De Miguel-Castro, Antonio; Iniguez-Romo, Andres; Jimenez-Diaz, Victor A.] Univ Hosp Vigo, Hosp Alvaro Cunqueiro, Cardiol Dept, Estr Clara Campoamor 341, Vigo 36312, Spain; [Salvadores, Pablo J.; Jimenez-Diaz, Victor A.] Univ Hosp Vigo, Hosp Alvaro Cunqueiro, Cardiol Dept, Cardiovasc Res Unit, Vigo, Spain; [Salvadores, Pablo J.; Jimenez-Diaz, Victor A.] SERGAS UVIGO, Galicia Sur Hlth Res Inst IIS Galicia Sur, Cardiovasc Res Grp, Vigo, Spain; [Romaguera, Rafael] Hosp Univ Bellvitge, Cardiol Dept, Barcelona, Spain; [Molina-Navarro, Eduardo] Hosp Univ Virgen de las Nieves, Cardiol Dept, Granada, Spain; [Figueiras-Guzman, Adolfo] Univ Santiago de Compostela, Dept Med Prevent &amp; Salud Publ, Fac Med, Santiago De Compostela, Spain</t>
  </si>
  <si>
    <t>Jimenez-Diaz, VA (corresponding author), Univ Hosp Vigo, Hosp Alvaro Cunqueiro, Cardiol Dept, Estr Clara Campoamor 341, Vigo 36312, Spain.; Jimenez-Diaz, VA (corresponding author), Univ Hosp Vigo, Cardiovasc Res Unit, Hosp Alvaro Cunqueiro, Estr Clara Campoamor 341, Vigo 36312, Spain.</t>
  </si>
  <si>
    <t>0160-2446</t>
  </si>
  <si>
    <t>SEP</t>
  </si>
  <si>
    <t>Salinas, P; Gonzalo, N; Moreno, VH; Fuentes, M; Santos-Martinez, S; Fernandez-Diaz, JA; Amat-Santos, IJ; Ojeda, FB; Borrego, JC; Cuesta, J; Hernandez, JMD; Diego-Nieto, A; Dubois, D; Galeote, G; Goicolea, J; Gutierrez, A; Jimenez-Fernandez, M; Jimenez-Mazuecos, J; Jurado, A; Lacunza, J; Lee, DH; Lopez, M; Lozano, F; Martin-Moreiras, J; Martin-Yuste, V; Millan, R; Minana, G; Mohandes, M; Morales-Ponce, FJ; Nunez, J; Ojeda, S; Pan, M; Rivero, F; Robles, J; Rodriguez-Leiras, S; Rojas, S; Rondan, J; Rumiz, E; Sabate, M; Sanchis, J; Vaquerizo, B; Escaned, J</t>
  </si>
  <si>
    <t>Choice of CTO scores to predict procedural success in clinical practice. A comparison of 4 different CTO PCI scores in a comprehensive national registry including expert and learning CTO operators</t>
  </si>
  <si>
    <t>PLOS ONE</t>
  </si>
  <si>
    <t>[Salinas, Pablo; Gonzalo, Nieves; Moreno, Victor H.; Escaned, Javier] Hosp Clin San Carlos, Inst Invest Sanitaria Hosp Clin San Carlos IdISSC, Cardiol Dept, Madrid, Spain; [Fuentes, Manuel] Hosp Clin San Carlos, Inst Invest Sanitaria San Carlos IdISSC, Serv Med Prevent, Madrid, Spain; [Santos-Martinez, Sandra; Amat-Santos, Ignacio J.] Hosp Clin Univ Valladolid, Inst Ciencias Corazon ICICOR, Valladolid, Spain; [Antonio Fernandez-Diaz, Jose; Goicolea, Javier] Hosp Univ Puerta de Hierro, Intervent Cardiol Dept, Majadahonda, Spain; [Bosa Ojeda, Francisco] Hosp Tenerife, Serv Cardiol, Tenerife, Spain; [Caballero Borrego, Juan; Jimenez-Fernandez, Miriam] HU San Cecilio, Serv Cardiol, Granada, Spain; [Cuesta, Javier; Rivero, Fernando] Hosp Princesa, Serv Cardiol, Madrid, Spain; [de la Torre Hernandez, Jose Maria; Lee, Dae-Hyun] Hosp Valdecilla, Serv Cardiol, Santander, Spain; [Diego-Nieto, Alejandro; Martin-Moreiras, Javier] Complejo Asistencial Univ Salamanca, Serv Cardiol, CIBERCV, IBSAL, Salamanca, Spain; [Dubois, Daniela; Millan, Raul; Vaquerizo, Beatriz] Hosp del Mar, Serv Cardiol, Barcelona, Spain; [Galeote, Guillermo; Jurado, Alfonso] Hosp La Paz, Serv Cardiol, Madrid, Spain; [Gutierrez, Alejandro] Hosp Jerez, Serv Cardiol, Jerez de la Frontera, Spain; [Jimenez-Mazuecos, Jesus] Hosp Albacete, Serv Cardiol, Albacete, Spain; [Jurado, Alfonso; Lozano, Fernando] Hosp Ciudad Real, Serv Cardiol, Ciudad Real, Spain; [Lacunza, Javier] Hosp Arrixaca, Serv Cardiol, Murcia, Spain; [Lopez, Maria] Hosp Leon, Serv Cardiol, Leon, Spain; [Martin-Yuste, Victoria; Sabate, Manel] Hosp Clin Barcelona, Inst Cardiovasc, Serv Cardiol, CIBER CV,IDIBAPS, Barcelona, Spain; [Minana, Gema; Nunez, Julio; Sanchis, Juan] Univ Valencia, Serv Cardiol, CIBERCV, Hosp Clin Valencia, Valencia, Spain; [Mohandes, Mohsen; Rojas, Sergio] Hosp Joan 23, Serv Cardiol, Tarragona, Spain; [Morales-Ponce, Francisco J.] Hosp Puerto Real, Serv Cardiol, Puerto Real, Spain; [Ojeda, Soledad; Pan, Manuel] Univ Cordoba, Reina Sofia Hosp, Maimonides Inst Res Biomed Cordoba IMIBIC, Cordoba, Spain; [Robles, Javier] Hosp Burgos, Serv Cardiol, Burgos, Spain; [Rodriguez-Leiras, Sergio] Hosp Virgen Macarena, Serv Cardiol, Malaga, Spain; [Rondan, Juan] Hosp Cabuenes, Serv Cardiol, Gijon, Spain; [Rumiz, Eva] Hosp Gen Valencia, Serv Cardiol, Valencia, Spain; [Jimenez-Fernandez, Miriam] HU Virgen Nieves, Serv Cardiol, Granada, Spain</t>
  </si>
  <si>
    <t>Salinas, P (corresponding author), Hosp Clin San Carlos, Inst Invest Sanitaria Hosp Clin San Carlos IdISSC, Cardiol Dept, Madrid, Spain.</t>
  </si>
  <si>
    <t>1932-6203</t>
  </si>
  <si>
    <t>APR 2</t>
  </si>
  <si>
    <t>e0245898</t>
  </si>
  <si>
    <t>Garcia-Escobar, A; Jurado-Roman, A; Jimenez-Valero, S; Galeote, G; Moreno, R</t>
  </si>
  <si>
    <t>Clinical outcomes of drug-eluting balloon for treatment of small coronary artery in patients with acute myocardial infarction: comment</t>
  </si>
  <si>
    <t>INTERNAL AND EMERGENCY MEDICINE</t>
  </si>
  <si>
    <t>[Garcia-Escobar, Artemio; Jurado-Roman, Alfonso; Jimenez-Valero, Santiago; Galeote, Guillermo; Moreno, Raul] Univ Hosp La Paz, Div Intervent Cardiol, IdiPAZ, CIBER CV, Paseo Castellana 261, Madrid 28046, Spain</t>
  </si>
  <si>
    <t>Moreno, R (corresponding author), Univ Hosp La Paz, Div Intervent Cardiol, IdiPAZ, CIBER CV, Paseo Castellana 261, Madrid 28046, Spain.</t>
  </si>
  <si>
    <t>1828-0447</t>
  </si>
  <si>
    <t>JUN</t>
  </si>
  <si>
    <t>Lopez-de-Sa, E</t>
  </si>
  <si>
    <t>Acute coronary occlusion in non-STEMI: If you change the way you look at things, the things you look at change</t>
  </si>
  <si>
    <t>INTERNATIONAL JOURNAL OF CARDIOLOGY</t>
  </si>
  <si>
    <t>[Lopez-de-Sa, Esteban] Hosp Univ La Paz, Cardiol Dept, IdiPaz, CIBERCV, Paseo Castellana 261, Madrid 28046, Spain</t>
  </si>
  <si>
    <t>Lopez-de-Sa, E (corresponding author), Hosp Univ La Paz, Cardiol Dept, IdiPaz, CIBERCV, Paseo Castellana 261, Madrid 28046, Spain.</t>
  </si>
  <si>
    <t>0167-5273</t>
  </si>
  <si>
    <t>JAN 1</t>
  </si>
  <si>
    <t>Garcia-Escobar, A; Jimenez-Valero, S; Galeote, G; Jurado-Roman, A; Garcia-Rodriguez, J; Moreno, R</t>
  </si>
  <si>
    <t>The soluble catalytic ectodomain of ACE2 a biomarker of cardiac remodelling: new insights for heart failure and COVID19</t>
  </si>
  <si>
    <t>HEART FAILURE REVIEWS</t>
  </si>
  <si>
    <t>[Garcia-Escobar, Artemio; Jimenez-Valero, Santiago; Galeote, Guillermo; Jurado-Roman, Alfonso; Moreno, Raul] Univ Hosp La Paz, Intervent Cardiol Sect, Dept Cardiol, Madrid, Spain; [Garcia-Rodriguez, Julio] Univ Hosp La Paz, Dept Clin Microbiol, Madrid, Spain</t>
  </si>
  <si>
    <t>Garcia-Escobar, A (corresponding author), Univ Hosp La Paz, Intervent Cardiol Sect, Dept Cardiol, Madrid, Spain.</t>
  </si>
  <si>
    <t>1382-4147</t>
  </si>
  <si>
    <t>Samuel, M; Tardif, JC; Khairy, P; Roubille, F; Waters, DD; Gregoire, JC; Pinto, FJ; Maggioni, AP; Diaz, R; Berry, C; Koenig, W; Ostadal, P; Lopez-Sendon, J; Gamra, H; Kiwan, GS; Dube, MP; Provencher, M; Orfanos, A; Blondeau, L; Kouz, S; L'Allier, PL; Ibrahim, R; Bouabdallaoui, N; Mitchell, D; Guertin, MC; Lelorier, J</t>
  </si>
  <si>
    <t>Cost-effectiveness of low-dose colchicine after myocardial infarction in the Colchicine Cardiovascular Outcomes Trial (COLCOT)</t>
  </si>
  <si>
    <t>EUROPEAN HEART JOURNAL-QUALITY OF CARE AND CLINICAL OUTCOMES</t>
  </si>
  <si>
    <t>[Samuel, Michelle; Tardif, Jean-Claude; Khairy, Paul; Gregoire, Jean C.; Dube, Marie-Pierre; L'Allier, Philippe L.; Ibrahim, Reda; Bouabdallaoui, Nadia; Lelorier, Jacques] Univ Montreal, Montreal Heart Inst, 5000 Belanger St, Montreal, PQ H1T 1C8, Canada; [Roubille, Francois] Univ Montpellier, Cardiol Dept, CHU Arnaud de Villeneuve, INSERM,CNRS,CHU Montpellier, 371 Ave Doyen Gaston Giraud, F-34090 Montpellier, France; [Waters, David D.] Zuckerberg San Francisco Gen Hosp, San Francisco Gen Hosp, 1001 Potrero Ave, San Francisco, CA 94110 USA; [Pinto, Fausto J.] Univ Lisbon, Fac Med, Ctr Hosp Univ Lisboa Norte, Ctr Acad Med Lisboa,Santa Maria Univ Hosp,Ctr Car, Lisbon, Portugal; [Maggioni, Aldo P.] ANMCO Res Ctr, Via Marmora 34, I-50121 Florence, Italy; [Diaz, Rafael] Estudios Clin Latinoamer, Paraguay 160, RA-2000 Rosario, Argentina; [Berry, Colin] Univ Glasgow, 126 Univ Pl, Glasgow G12 8TA, Lanark, Scotland; [Berry, Colin] NHS Glasgow Clin Res Facil, 126 Univ Pl, Glasgow G12 8TA, Lanark, Scotland; [Koenig, Wolfgang] Tech Univ Munich, Deutsch Herzzentrum Munchen, Munich, Germany; [Koenig, Wolfgang] Univ Ulm, Inst Epidemiol &amp; Med Biometry, Lazarettstr 36, D-80636 Munich, Germany; [Ostadal, Petr] Homolce Hosp, Cardiovasc Ctr, Roentgenova 2, Prague 15000, Czech Republic; [Lopez-Sendon, Jose] UAM, Hosp La Paz, IdiPaz, Ciber CV Madrid,La Paz Univ Hosp, Paseo Castellana 261, Madrid 28046, Spain; [Gamra, Habib] Fattouma Bourguiba Univ Hosp, Monastir 5000, Tunisia; [Kiwan, Ghassan S.] Bellevue Med Ctr, Beirut, Lebanon; [Provencher, Mylene; Orfanos, Andreas; Blondeau, Lucie; Guertin, Marie-Claude] Montreal Hlth Innovat Coordinating Ctr, 4100 Molson St,Suite 400, Montreal, PQ H1Y 3N1, Canada; [Kouz, Simon] Ctr Hosp Reg Lanaudiere, 1000 St Anne Blvd, St Charles Borromee, PQ J6E 6J2, Canada; [Mitchell, Dominic] Logimetrix Inc, 3600 Rhodes Dr, Windsor, ON N8W 5A4, Canada; [Lelorier, Jacques] Univ Montreal, Ctr Rech, Ctr Hosp, 900 St Denis St, Montreal, PQ H2X 0A9, Canada</t>
  </si>
  <si>
    <t>Tardif, JC (corresponding author), Univ Montreal, Montreal Heart Inst, 5000 Belanger St, Montreal, PQ H1T 1C8, Canada.</t>
  </si>
  <si>
    <t>2058-5225</t>
  </si>
  <si>
    <t>NOV</t>
  </si>
  <si>
    <t>Merino-Caviedes, S; Gutierrez, LK; Alfonso-Almazan, JM; Sanz-Estebanez, S; Cordero-Grande, L; Quintanilla, JG; Sanchez-Gonzalez, J; Marina-Breysse, M; Galan-Arriola, C; Enriquez-Vazquez, D; Torres, C; Pizarro, G; Ibanez, B; Peinado, R; Merino, JL; Perez-Villacastin, J; Jalife, J; Lopez-Yunta, M; Vazquez, M; Aguado-Sierra, J; Gonzalez-Ferrer, JJ; Perez-Castellano, N; Martin-Fernandez, M; Alberola-Lopez, C; Filgueiras-Rama, D</t>
  </si>
  <si>
    <t>Time-efficient three-dimensional transmural scar assessment provides relevant substrate characterization for ventricular tachycardia features and long-term recurrences in ischemic cardiomyopathy</t>
  </si>
  <si>
    <t>SCIENTIFIC REPORTS</t>
  </si>
  <si>
    <t>[Merino-Caviedes, Susana; Sanz-Estebanez, Santiago; Martin-Fernandez, Marcos; Alberola-Lopez, Carlos] Univ Valladolid, Lab Proc Imagen, Valladolid, Spain; [Gutierrez, Lilian K.; Alfonso-Almazan, Jose Manuel; Quintanilla, Jorge G.; Marina-Breysse, Manuel; Galan-Arriola, Carlos; Enriquez-Vazquez, Daniel; Pizarro, Gonzalo; Ibanez, Borja; Jalife, Jose; Filgueiras-Rama, David] Ctr Nacl Invest Cardiovasc CNIC, Myocardial Pathophysiol Area, Madrid, Spain; [Cordero-Grande, Lucilio] Univ Politecn Madrid, ETSI Telecomunicac, Biomed Image Technol, Madrid, Spain; [Cordero-Grande, Lucilio] Ctr Invest Biomed Red Bioingn Biomat &amp; Nanomed CI, Madrid, Spain; [Quintanilla, Jorge G.; Enriquez-Vazquez, Daniel; Torres, Carlos; Perez-Villacastin, Julian; Jose Gonzalez-Ferrer, Juan; Perez-Castellano, Nicasio; Filgueiras-Rama, David] Hosp Clin San Carlos IdISSC, Cardiovasc Inst, Inst Invest Sanitaria, Madrid, Spain; [Quintanilla, Jorge G.; Marina-Breysse, Manuel; Galan-Arriola, Carlos; Pizarro, Gonzalo; Ibanez, Borja; Perez-Villacastin, Julian; Jalife, Jose; Jose Gonzalez-Ferrer, Juan; Perez-Castellano, Nicasio; Filgueiras-Rama, David] Ctr Invest Biomed Red Enfermedades Cardiovasc CIB, Madrid, Spain; [Sanchez-Gonzalez, Javier] Philips Healthcare Iberia, Madrid, Spain; [Pizarro, Gonzalo] Hosp Ruber Juan Bravo Quironsalud UEM, Cardiol Dept, Madrid, Spain; [Ibanez, Borja] IIS Univ Hosp Fdn Jimenez Diaz, Cardiol Dept, Madrid, Spain; [Peinado, Rafael; Luis Merino, Jose] Hosp Univ La Paz, Cardiol Dept, Madrid, Spain; [Perez-Villacastin, Julian; Perez-Castellano, Nicasio] Fdn Interhosp Invest Cardiovasc FIC, Madrid, Spain; [Lopez-Yunta, Marina; Vazquez, Mariano; Aguado-Sierra, Jazmin] Barcelona Supercomp Ctr BSC, Barcelona, Spain; [Vazquez, Mariano] ELEM Biotech SL, Barcelona, Spain</t>
  </si>
  <si>
    <t>Alberola-Lopez, C (corresponding author), Univ Valladolid, Lab Proc Imagen, Valladolid, Spain.; Filgueiras-Rama, D (corresponding author), Ctr Nacl Invest Cardiovasc CNIC, Myocardial Pathophysiol Area, Madrid, Spain.; Filgueiras-Rama, D (corresponding author), Hosp Clin San Carlos IdISSC, Cardiovasc Inst, Inst Invest Sanitaria, Madrid, Spain.; Filgueiras-Rama, D (corresponding author), Ctr Invest Biomed Red Enfermedades Cardiovasc CIB, Madrid, Spain.</t>
  </si>
  <si>
    <t>2045-2322</t>
  </si>
  <si>
    <t>SEP 28</t>
  </si>
  <si>
    <t>Manolis, AJ; Boden, WE; Collins, P; Dechend, R; Kallistratos, MS; Sendon, JL; Poulimenos, LE; Ambrosio, G; Rosano, G</t>
  </si>
  <si>
    <t>State of the art approach to managing angina and ischemia: tailoring treatment to the evidence</t>
  </si>
  <si>
    <t>EUROPEAN JOURNAL OF INTERNAL MEDICINE</t>
  </si>
  <si>
    <t>Review</t>
  </si>
  <si>
    <t>[Manolis, A. J.; Kallistratos, M. S.; Poulimenos, L. E.] Asklepe Gen Hosp, Cardiol Dept, Athens, Greece; [Manolis, A. J.] Metropolitan Gen Hosp, Cardiol Dept, Athens, Greece; [Boden, W. E.] VA Boston Healthcare Syst, Dept Med, West Roxbury, MA USA; [Collins, P.] Imperial Coll London, Natl Heart &amp; Lung Inst, London, England; [Collins, P.] Royal Brompton Hosp, London, England; [Dechend, R.] Expt &amp; Clin Res Ctr, Berlin, Germany; [Sendon, Lopez J.] Hosp Univ La Paz, Inst Invest La Paz IdiPAZ, Serv Cardiol, Madrid, Spain; [Ambrosio, G.] Univ Perugia, Sch Med, Div Cardiol, Perugia, Italy; [Rosano, G.] St Georges Hosp NHS Trust Univ London IRCCS San R, Rome, Italy; [Boden, W. E.] Boston Univ, Sch Med, Boston, MA 02118 USA</t>
  </si>
  <si>
    <t>Manolis, AJ (corresponding author), Asklepe Gen Hosp, Cardiol Dept, Athens, Greece.; Manolis, AJ (corresponding author), Metropolitan Gen Hosp, Cardiol Dept, Athens, Greece.</t>
  </si>
  <si>
    <t>0953-6205</t>
  </si>
  <si>
    <t>OCT</t>
  </si>
  <si>
    <t>Romaguera, R; Ojeda, S; Cruz-Gonzalez, I; Moreno, R</t>
  </si>
  <si>
    <t>Spanish Cardiac Catheterization and Coronary Intervention Registry. 30th Official Report of the Interventional Cardiology Association of the Spanish Society of Cardiology (1990-2020) in the year of the COVID-19 pandemic</t>
  </si>
  <si>
    <t>REVISTA ESPANOLA DE CARDIOLOGIA</t>
  </si>
  <si>
    <t>[Romaguera, Rafael] Univ Barcelona, Hosp Univ Bellvitge, Serv Cardiol, IDIBELL, Barcelona, Spain; [Ojeda, Soledad] Univ Cordoba, Hosp Univ Reina Sofia, Inst Maimonides Invest Biomed IMIBIC, Serv Cardiol, Cordoba, Spain; [Cruz-Gonzalez, Ignacio] Hosp Clin Salamanca, Dept Cardiol, Salamanca, Spain; [Moreno, Raul] Hosp La Paz, Serv Cardiol, IDIPAZ, Madrid, Spain; [Moreno, Raul] Ctr Invest Biomed Red Enfermedades Cardiovasc CIB, Madrid, Spain</t>
  </si>
  <si>
    <t>Romaguera, R (corresponding author), Hosp Univ Bellvitge, Serv Cardiol, Feixa Llarga S-N, Barcelona 08907, Spain.</t>
  </si>
  <si>
    <t>0300-8932</t>
  </si>
  <si>
    <t>DEC</t>
  </si>
  <si>
    <t>Gutierrez, E; Gomez-Lara, J; Moreno, R</t>
  </si>
  <si>
    <t>Importance of nonobstructive atheromatosis in patients with acute myocardial infarction</t>
  </si>
  <si>
    <t>[Gutierrez, Enrique] Univ Gregorio Maran, Gen Hosp, Inst Invest Sanitaria Gregorio Mara, Serv Cardiol, Madrid, Spain; [Gutierrez, Enrique] Univ Complutense Madrid, Fac Med, Madrid, Spain; [Gutierrez, Enrique] Ctr Invest Biomed Red Enf, Madrid, Spain; [Gomez-Lara, Josep] Hosp Univ Bellvitge, LHosp Llobregat, Serv Cardiol, Barcelona, Spain; [Moreno, Raul] Hosp Univ La Paz, Serv Cardiol, Madrid, Spain</t>
  </si>
  <si>
    <t>Gutierrez, E (corresponding author), Univ Gregorio Maran, Gen Hosp, Inst Invest Sanitaria Gregorio Mara, Serv Cardiol, Madrid, Spain.; Gutierrez, E (corresponding author), Univ Complutense Madrid, Fac Med, Madrid, Spain.; Gutierrez, E (corresponding author), Ctr Invest Biomed Red Enf, Madrid, Spain.; Gutierrez, E (corresponding author), Univ Gregorio Maran, Gen Hosp, Serv Cardiol, Dr. Esquerdo 46, Madrid 28007, Spain.</t>
  </si>
  <si>
    <t>Oliver-Ruiz, JM; Peinado-Peinado, R</t>
  </si>
  <si>
    <t>Preventing ventricular arrhythmias and sudden cardiac death in adults with repaired tetralogy of Fallot: a never-ending story?</t>
  </si>
  <si>
    <t>[Maria Oliver-Ruiz, Jose] Cardilogo Majadahonda, Mimbreras 6, Madrid 28221, Spain; [Peinado-Peinado, Rafael] Univ Autonoma Madrid, Hosp Univ Paz, Serv Cardiol, Unidad Arritmias, Madrid, Spain; [Peinado-Peinado, Rafael] Ctr Invest Biomed Red Enf, Madrid, Spain</t>
  </si>
  <si>
    <t>Oliver-Ruiz, JM (corresponding author), Cardilogo Majadahonda, Mimbreras 6, Madrid 28221, Spain.</t>
  </si>
  <si>
    <t>Pascual-Tejerina, V; Sanchez-Recalde, A; Gutierrez-Larraya, F; Ruiz-Cantadord, J; Rodriguez-Padial, L; Zamorano, JL</t>
  </si>
  <si>
    <t>Transcatheter closure of a vertical vein in a patient with total anomalous pulmonary venous drainage decompressing the left atrium with an AFR device</t>
  </si>
  <si>
    <t>[Pascual-Tejerina, Virginia; Rodriguez-Padial, Luis] Hosp Univ Virgen Salud, Serv Cardiol, Toledo, Spain; [Sanchez-Recalde, Angel; Zamorano, Jose L.] Hosp Univ Ramon &amp; Cajal, Serv Cardiol, Madrid, Spain; [Gutierrez-Larraya, Federico] Hosp Univ La Paz, Serv Cardiol Pediat, Madrid, Spain; [Ruiz-Cantadord, Jose] Hosp Univ La Paz, Serv Cardiol, Seccio Cardiopatias Congentas Adulto, Madrid, Spain</t>
  </si>
  <si>
    <t>Sanchez-Recalde, A (corresponding author), Hosp Univ Ramon &amp; Cajal, Serv Cardiol, Madrid, Spain.</t>
  </si>
  <si>
    <t>Vega, JDS; Salinas, GLA; Florez, JMV; Sole, AA; de Sa, EL; Ruiz, RS; Palacios, VB; Raposeiras-Roubin, S; Varela, SG; Sanchis, J; Melchor, LS; Martinez-Seara, X; Lopez, LM; Gomez, JLZ; Fernandez, MS</t>
  </si>
  <si>
    <t>Temporal trends in postinfarction ventricular septal rupture: the CIVIAM Registry</t>
  </si>
  <si>
    <t>[Sanchez Vega, Juan Diego; Alonso Salinas, Gonzalo Luis; Vieitez Florez, Jose Maria; Zamorano Gomez, Jose Luis; Sanmartin Fernandez, Marcelo] Hosp Univ Ramon &amp; Cajal, Dept Cardiol, IRYCIS, CIBERCV, Madrid, Spain; [Ariza Sole, Albert] Hosp Univ Bellvitge, Dept Cardiol, Barcelona, Spain; [Lopez de Sa, Esteban] Hosp Univ La Paz, IDIPAZ, Dept Cardiol, Madrid, Spain; [Sanz Ruiz, Ricardo] Hosp Univ Gregorio Maranon, Dept Cardiol, Madrid, Spain; [Burgos Palacios, Virginia] Hosp Univ Marques Valdecilla, Dept Cardiol, Santander, Cantabria, Spain; [Raposeiras-Roubin, Sergio] Hosp Univ Alvaro Cunqueiro, Dept Cardiol, Vigo, Pontevedra, Spain; [Gomez Varela, Susana] Hosp Univ Cruces, Dept Cardiol, Baracaldo, Bizkaia, Spain; [Sanchis, Juan] Univ Valencia, Hosp Clin Univ Valencia, INCLIVA CIBERCV, Dept Cardiol, Valencia, Spain; [Silva Melchor, Lorenzo] Hosp Univ Puerta Hierro, Dept Cardiol, Madrid, Spain; [Martinez-Seara, Xurxo] Hosp Clin Univ Santiago Compostela, Dept Cardiol, Santiago De Compostela, A Coruna, Spain; [Malagon Lopez, Lorena] Complejo Hosp Navarra, Dept Cardiol, Navarra, Spain</t>
  </si>
  <si>
    <t>Fernandez, MS (corresponding author), Hosp Univ Ramon &amp; Cajal, Dept Cardiol, Carretera Colmenar Viejo Km 9-100, Madrid 28034, Spain.</t>
  </si>
  <si>
    <t>Gonzalo, N; Salazar, CH; Perez-Vizcayno, MJ; Gomez-Polo, JC; Jimenez-Quevedo, P; Jimenez-Valero, S; Masotti, M; Romaguera, R; Fernandez-Ortiz, A; Escaned, J; Alfonso, F; Macaya, C</t>
  </si>
  <si>
    <t>Influence of neoatherosclerosis on prognosis and treatment response in patients with in-stent restenosis</t>
  </si>
  <si>
    <t>[Gonzalo, Nieves; Salazar, Carlos H.; Jose Perez-Vizcayno, Maria; Carlos Gomez-Polo, Juan; Jimenez-Quevedo, Pilar; Fernandez-Ortiz, Antonio; Escaned, Javier; Macaya, Carlos] Univ Complutense, Hosp Univ Clin San Carlos, Dept Cardiol Intervencionista, IdISSC, Madrid, Spain; [Jose Perez-Vizcayno, Maria] Fdn Interhospitalaria Invest Cardiovasc FIC, Madrid, Spain; [Jimenez-Valero, Santiago] Hosp Univ La Paz, Dept Cardiol Intervencionista, Madrid, Spain; [Masotti, Monica] Hosp Univ Clin, Dept Cardiol Intervencionista, Barcelona, Spain; [Romaguera, Rafael] Hosp Univ Bellvitge, Dept Cardiol Intervencionista, Barcelona, Spain; [Alfonso, Fernando] Hosp Univ Princesa, Dept Cardiol Intervencionista, Madrid, Spain</t>
  </si>
  <si>
    <t>Gonzalo, N (corresponding author), Hosp Clin San Carlos, Dept Cardiol Intervencionista, C Martin Lagos S-N, Madrid 28040, Spain.</t>
  </si>
  <si>
    <t>MAY</t>
  </si>
  <si>
    <t>Peinado, RP</t>
  </si>
  <si>
    <t>Adherence to optimal ICD programming: an unresolved issue</t>
  </si>
  <si>
    <t>[Peinado Peinado, Rafael] Univ Autonoma Madrid, Hosp Univ La Paz, Dept Med, Unidad Arritmias,Serv Cardiol, Madrid, Spain</t>
  </si>
  <si>
    <t>Peinado, RP (corresponding author), Hosp Univ La Paz, Unidad Arritmias, Serv Cardiol, P Castellana 261, Madrid 28046, Spain.</t>
  </si>
  <si>
    <t>Garcia-Guimaraes, M; Bastante, T; Macaya, F; Roura, G; Sanz, R; Alvarado, JCB; Tizon, H; Flores-Rios, X; Moreu, J; Ojeda, S; Nogales, JM; Veiga, G; Masotti, M; Camacho-Freire, SJ; Jimenez-Valero, S; Jimenez-Kockar, M; Lozano, I; Gonzalez-Ferreiro, R; Velazquez, M; Avanzas, P; Rivero, F; Alfonso, F</t>
  </si>
  <si>
    <t>Spontaneous coronary artery dissection in Spain: clinical and angiographic characteristics, management, and in-hospital events</t>
  </si>
  <si>
    <t>[Garcia-Guimaraes, Marcos; Bastante, Teresa; Rivero, Fernando; Alfonso, Fernando] Hosp Univ La Princesa, Ctr Invest Biomed Red Enfermedades Cardiovasc CIB, Serv Cardiol, Madrid, Spain; [Macaya, Fernando] Hosp Clin San Carlos, Serv Cardiol, Madrid, Spain; [Roura, Gerard] Hosp Univ Bellvitge, Serv Cardiol, Barcelona, Spain; [Sanz, Ricardo] Hosp Gen Univ Gregorio Maranon, Ctr Invest Biomed Red Enfermedades Cardiovasc CIB, Serv Cardiol, Madrid, Spain; [Barahona Alvarado, Jean Christophe] Hosp Badalona Germans Trias &amp; Pujol, Serv Cardiol, Barcelona, Spain; [Tizon, Helena] Hosp Mar, Serv Cardiol, Barcelona, Spain; [Flores-Rios, Xacobe] Complexo Hosp Univ A Coruna, Serv Cardiol, La Coruna, Spain; [Moreu, Jose] Complejo Hosp Toledo, Serv Cardiol, Toledo, Spain; [Ojeda, Soledad] Hosp Univ Reina Sofia, Serv Cardiol, Cordoba, Spain; [Nogales, Juan Manuel] Hosp Univ Badajoz, Serv Cardiol, Badajoz, Spain; [Veiga, Gabriela] Hosp Univ Marques de Valdecilla, Serv Cardiol, Santander, Cantabria, Spain; [Masotti, Monica] Hosp Clin Barcelona, Serv Cardiol, Barcelona, Spain; [Jesus Camacho-Freire, Santiago] Hosp Juan Ramon Jimenez, Serv Cardiol, Huelva, Spain; [Jimenez-Valero, Santiago] Hosp Univ La Paz, Serv Cardiol, Madrid, Spain; [Jimenez-Kockar, Marcelo] Hosp Santa Creu &amp; Sant Pau, Serv Cardiol, Barcelona, Spain; [Lozano, Inigo] Hosp Univ Cabuenes, Serv Cardiol, Gijon, Asturias, Spain; [Gonzalez-Ferreiro, Rocio] Hosp Clin Univ Salamanca, Serv Cardiol, Salamanca, Spain; [Velazquez, Maite] Hosp Univ 12 Octubre, Serv Cardiol, Madrid, Spain; [Avanzas, Pablo] Univ Oviedo, Hosp Univ Cent Asturias, Inst Invest Sanitaria Principado Asturias ISPA, Serv Cardiol, Oviedo, Spain</t>
  </si>
  <si>
    <t>Alfonso, F (corresponding author), Hosp Univ La Princesa, Dept Cardiol, Diego Leon 62, Madrid 28006, Spain.</t>
  </si>
  <si>
    <t>JAN</t>
  </si>
  <si>
    <t>De Luca, G; Debel, N; Cercek, M; Jensen, LO; Vavlukis, M; Calmac, L; Johnson, T; Ferrer, GR; Ganyukov, V; Wojakowski, W; Kinnaird, T; von Birgelen, C; Cottin, Y; IJsselmuiden, A; Tuccillo, B; Versaci, F; Royaards, KJ; ten Berg, J; Laine, M; Dirksen, M; Siviglia, M; Casella, G; Kala, P; Gil, JLD; Banning, A; Becerra, V; De Simone, C; Santucci, A; Carrillo, X; Scoccia, A; Amoroso, G; van't Hof, AW; Kovarnik, T; Tsigkas, G; Mehilli, J; Gabrielli, G; Rios, XF; Bakraceski, N; Levesque, S; Cirrincione, G; Guiducci, V; Kidawa, M; Spedicato, L; Marinucci, L; Ludman, P; Zilio, F; Galasso, G; Fabris, E; Menichelli, M; Garcia-Touchard, A; Manzo, S; Caiazzo, G; Moreu, J; Fores, JS; Donazzan, L; Vignali, L; Teles, R; Benit, E; Agostoni, P; Ojeda, FB; Lehtola, H; Camacho-Freiere, S; Kraaijeveld, A; Antti, Y; Boccalatte, M; Deharo, P; Martinez-Luengas, IL; Scheller, B; Varytimiadi, E; Moreno, R; Uccello, G; Faurie, B; Barrios, AG; Milewski, M; Bruwiere, E; Smits, P; Wilbert, B; Di Uccio, FS; Parodi, G; Kedhi, E; Verdoia, M</t>
  </si>
  <si>
    <t>Impact of SARS-CoV-2 positivity on clinical outcome among STEMI patients undergoing mechanical reperfusion: Insights from the ISACS STEMI COVID 19 registry</t>
  </si>
  <si>
    <t>ATHEROSCLEROSIS</t>
  </si>
  <si>
    <t>[De Luca, Giuseppe] Univ Piemonte Orientale, Azienda Osped Univ Maggiore della Carita, Div Cardiol, Vercelli, Italy; [Debel, Niels] Katholieke Univ Leuven, Leuven, Belgium; [Cercek, Miha] Med Ctr Ljubljana, Dept Cardiol, Ljubljana, Slovenia; [Jensen, Lisette Okkels] Odense Univ Hosp, Div Cardiol, Odense, Denmark; [Vavlukis, Marija] Ss Cyril &amp; Methodius Univ, Univ Clin Cardiol, Med Fac, Skopje, North Macedonia; [Calmac, Lucian] Clin Emergency Hosp Bucharest, Bucharest, Romania; [Johnson, Tom] Univ Hosp Bristol NHSFT, Bristol Heart Inst, Div Cardiol, Bristol, Avon, England; [Johnson, Tom] Univ Bristol, Bristol, Avon, England; [Rourai Ferrer, Gerard] Hosp Univ Bellvitge, Heart Dis Inst, Intervent Cardiol Unit, Barcelona, Spain; [Ganyukov, Vladimir] State Res Inst Complex Issues Cardiovasc Dis, Div Cardiol, Kemerovo, Russia; [Wojakowski, Wojtek; Menichelli, Maurizio] Med Univ Silezia, Div Cardiol, Katowice, Poland; [Kinnaird, Tim] Univ Hosp Wales, Div Cardiol, Cardiff, Wales; [von Birgelen, Clemens] Med Spectrum Twente, Dept Cardiol, Thoraxctr Twente, Enschede, Netherlands; [Cottin, Yves] Univ Hosp, Div Cardiol, Dijon, France; [IJsselmuiden, Alexander] Amphia Hosp, Div Cardiol, Breda, Netherlands; [Tuccillo, Bernardo; Di Uccio, Fortunato Scotto] Osped Mare, Div Cardiol, Naples, Italy; [Versaci, Francesco] Osped Santa Maria Goretti Latina, Div Cardiol, Lazio, Italy; [Royaards, Kees-Jan; Smits, Pieter] Maasstad Ziekenhuis, Div Cardiol, Rotterdam, Netherlands; [ten Berg, Jurrien; Wilbert, Bor] St Antonius Hosp, Div Cardiol, Nieuwegein, Netherlands; [Laine, Mika] Helsinki Univ Cent Hosp, Div Cardiol, Helsinki, Finland; [Dirksen, Maurits] Northwest Clin Alkmaar, Div Cardiol, Alkmaar, Netherlands; [Siviglia, Massimo] Osped Riuniti Reggio Calabria, Div Cardiol, Reggio Di Calabria, Italy; [Casella, Gianni] Osped Maggiore Bologna, Div Cardiol, Bologna, Italy; [Kala, Petr] Masaryk Univ Brno, Univ Hosp Brno, Med Fac, Brno, Czech Republic; [Gil, Jose Luis Diez] Hosp Univ &amp; Politecn La Fe, Valencia, Spain; [Banning, Adrian] John Radcliffe Hosp, Oxford, England; [Becerra, Victor] Virgen de la Victoria Univ Hosp, Cardiol Unit, Malaga, Spain; [Becerra, Victor] CIBERCV, IBIMA, Malaga, Spain; [De Simone, Ciro] Clin Villa dei Fiori, Div Cardiol, Acerra, Italy; [Santucci, Andrea] Osped S Maria Misericordia, Perugia, Italy; [Carrillo, Xavier] Hosp Germans Triasi Pujol, Badalona, Spain; [Scoccia, Alessandra] Osped St Anna, Div Cardiol, Ferrara, Italy; [Amoroso, Giovanni] Onze Lieve Vrouwe Gasthuis OLVG, Amsterdam, Netherlands; [van't Hof, Arnoud Wj] Mastricht Univ Med Ctr, Maastricht, Netherlands; [Kovarnik, Tomas] Univ Hosp Prague, Prague, Czech Republic; [Tsigkas, Grigorios] Patras Univ Hosp, Invas Cardiol &amp; Congenital Heart Dis, Patras, Greece; [Mehilli, Julinda] Ludwig Maximilians Univ Munchen, Univ Hosp Munich, Munich, Germany; [Gabrielli, Gabriele] Azienda Osped Univ Osped Riuniti, Intervent Cardiol Unit, Ancona, Italy; [Rios, Xacobe Flores] Complexo Hosp Univ La Coruna, La Coruna, Spain; [Bakraceski, Nikola] Ctr Cardiovasc Dis, Ohrid, North Macedonia; [Levesque, Sebastien] Univ Hosp, Ctr Hosp Univ Poitiers, Poitiers, France; [Cirrincione, Giuseppe] Osped Civ Arnas, Div Cardiol, Palermo, Italy; [Guiducci, Vincenzo] AUSL IRCCS Reggio Emilia, Reggio Emilia, Italy; [Kidawa, Michal] Med Univ Lodz, Cent Hosp, Lodz, Poland; [Spedicato, Leonardo] Osped S Maria Misericordia, Div Cardiol, Udine, Italy; [Marinucci, Lucia] Azienda Osped Osped Riuniti Marche Nord, Div Cardiol, Pesaro, Italy; [Ludman, Peter] Univ Hosp Birmingham, Birmingham, W Midlands, England; [Zilio, Filippo] Osped Santa Chiara Trento, Trento, Italy; [Galasso, Gennaro] Osped San Giovanni di Dio &amp; Ruggi dAragona, Div Cardiol, Salerno, Italy; [Fabris, Enrico] Azienda Osped Univ Osped Riuniti Trieste, Trieste, Italy; [Menichelli, Maurizio; Milewski, Marek] Osped F Spaziani, Div Cardiol, Frosinone, Italy; [Garcia-Touchard, Arturo] Hosp Puerta de Hierro Majadahonda, Div Cardiol, Madrid, Spain; [Manzo, Stephane] Paris VII Univ, CHU Lariboisiere, AP HP, Div Cardiol,INSERM UMRS 942, Paris, France; [Caiazzo, Gianluca] Osped G Moscati, Div Cardiol, Aversa, Italy; [Moreu, Jose] Complejo Hosp Toledo, Div Cardiol, Toledo, Spain; [Fores, Juan Sanchis] Hosp Clin Univ Valencia, Div Cardiol, Valencia, Spain; [Donazzan, Luca] Osped S Maurizio, Div Cardiol, Bolzano, Italy; [Vignali, Luigi] Azienda Osped Sanitaria, Intervent Cardiol Unit, Parma, Italy; [Teles, Rui] CHLO, Div Cardiol, Hosp Santa Cruz, Carnaxide, Portugal; [Benit, Edouard; Bruwiere, Ewout] Jessa Ziekenhuis, Div Cardiol, Hasselt, Belgium; [Agostoni, Pierfrancesco] Ziekenhuis Netwerk Antwerpen ZNA Middelheim, Div Cardiol, Antwerp, Belgium; [Ojeda, Francisco Bosa] Hosp Univ Canarias, Div Cardiol, Santa Cruz De Tenerife, Spain; [Lehtola, Heidi] Oulu Univ Hosp, Div Cardiol, Oulu, Finland; [Camacho-Freiere, Santiago] Juan Ramon Jimenez Hosp, Div Cardiol, Huelva, Spain; [Kraaijeveld, Adriaan] UMC Utrecht, Div Cardiol, Utrecht, Netherlands; [Antti, Ylitalo] Heart Ctr Turku, Div Cardiol, Turku, Finland; [Boccalatte, Marco] Osped Santa Maria delle Grazie, Div Cardiol, Pozzuoli, Italy; [Deharo, Pierre] CHU Timone, Div Cardiol, Marseille, France; [Martinez-Luengas, Inigo Lozano] Hosp Cabuenes, Div Cardiol, Gijon, Spain; [Scheller, Bruno] Univ Saarland, Div Cardiol Clin &amp; Expt Intervent Cardiol, Saarbrucken, Germany; [Varytimiadi, Efthymia] Attikon Univ Hosp, Div Cardiol 2, Athens, Greece; [Moreno, Raul] Hosp La Paz, Div Cardiol, Madrid, Spain; [Uccello, Giuseppe] Osped A Manzoni, Div Cardiol, Lecce, Italy; [Faurie, Benjamin] Grp Hosp Mutualiste Grenoble, Div Cardiol, Grenoble, France; [Barrios, Alejandro Gutierrez] Hosp Puerta del Mar, Div Cardiol, Cadiz, Spain; [Parodi, Guido] Azienda Osped Univ Sassari, Sassari, Italy; [Kedhi, Elvin] Univ Libre Bruxelles, Div Cardiol, Hop Erasme, Brussels, Belgium; [Verdoia, Monica] ASL, Div Cardiol, Osped Infermi, Biella, Italy; [Deharo, Pierre] Aix Marseille Univ, Fac Med, Marseille, France</t>
  </si>
  <si>
    <t>De Luca, G (corresponding author), Eastern Piedmont Univ, Novara, Italy.</t>
  </si>
  <si>
    <t>0021-9150</t>
  </si>
  <si>
    <t>Fabritz, L; Crijns, HJGM; Guasch, E; Goette, A; Hausler, KG; Kotecha, D; Lewalter, T; Meyer, C; Potpara, TS; Rienstra, M; Schnabel, RB; Willems, S; Breithardt, G; Camm, AJ; Chan, A; Chua, W; de Melis, M; Dimopoulou, C; Dobrev, D; Easter, C; Eckardt, L; Haase, D; Hatem, S; Healey, JS; Heijman, J; Hohnloser, SH; Huebner, T; Ilyas, BS; Isaacs, A; Kutschka, I; Leclercq, C; Lip, GYH; Marinelli, EA; Merino, JL; Mont, L; Nabauer, M; Oldgren, J; Purerfellner, H; Ravens, U; Savelieva, I; Sinner, MF; Sitch, A; Smolnik, R; Steffel, J; Stein, K; Stoll, M; Svennberg, E; Thomas, D; Van Gelder, IC; Vardar, B; Wakili, R; Wieloch, M; Zeemering, S; Ziegler, PD; Heidbuchel, H; Hindricks, G; Schotten, U; Kirchhof, P</t>
  </si>
  <si>
    <t>Dynamic risk assessment to improve quality of care in patients with atrial fibrillation: the 7th AFNET/EHRA Consensus Conference</t>
  </si>
  <si>
    <t>EUROPACE</t>
  </si>
  <si>
    <t>[Fabritz, Larissa; Kotecha, Dipak; Chua, Winnie; Easter, Christina; Sitch, Alice; Kirchhof, Paulus] Univ Birmingham, Inst Cardiovasc Sci, Birmingham, W Midlands, England; [Fabritz, Larissa; Heijman, Jordi] Univ Hosp Birmingham, Dept Cardiol, Birmingham, W Midlands, England; [Crijns, Harry J. G. M.; Isaacs, Aaron; Stoll, Monika; Schotten, Ulrich] Maastricht Univ, Sch Cardiovasc Dis, Med Ctr, Maastricht, Netherlands; [Guasch, Eduard] Univ Barcelona, Hosp Clin, CIBERCV, IDIBAPS, Barcelona, Spain; [Goette, Andreas] St Vincenz Hosp, Med Clin 2, Paderborn, Germany; [Goette, Andreas; Lewalter, Thorsten; Schnabel, Renate B.; Willems, Stephan; Breithardt, Guenter; Eckardt, Lars; Haase, Doreen; Kutschka, Ingo; Nabauer, Michael; Ravens, Ursula; Thomas, Dierk; Wakili, Reza; Schotten, Ulrich; Kirchhof, Paulus] Atrial Fibrillat NETwork AFNET, Munster, Germany; [Hausler, Karl Georg] Univ Hosp Wurzburg, Dept Neurol, Wurzburg, Germany; [Lewalter, Thorsten] Internist Klinikum Munchen Sud, Munich, Germany; [Meyer, Christian; Schnabel, Renate B.; Kirchhof, Paulus] Univ Hosp Hamburg Eppendorf, Univ Heart Ctr, Hamburg, Germany; [Potpara, Tatjana S.] Univ Belgrade, Clin Ctr Serbia, Sch Med, Belgrade, Serbia; [Rienstra, Michiel] Univ Med Ctr Groningen, Groningen, Netherlands; [Willems, Stephan; Breithardt, Guenter] Asklepios Klin St Georg, Dept Cardiol, Hamburg, Germany; [Breithardt, Guenter; Eckardt, Lars] Univ Hosp Munster, Dept Cardiovasc Med, Munster, Germany; [Camm, A. John] Univ London, St Georges Hosp, Med Sch, London, England; [Chan, Anthony; Ilyas, Bushra Saeed] Pfizer, Mississauga, ON, Canada; [de Melis, Mirko; Ziegler, Paul D.] Medtronic, Dublin, Ireland; [Dimopoulou, Christina] European Soc Cardiol, Sophia Antipolis, France; [Dobrev, Dobromir; Wakili, Reza] Univ Hosp Essen, Dept Cardiol, Essen, Germany; [Hatem, Stephane] Sorbonne Univ, Pitie Salpetriere Hosp, AP HP, Dept Cardiol,Fac Med UPMC, Paris, France; [Healey, Jeff S.] Populat Hlth Res Inst Hamilton, Hamilton, ON, Canada; [Hohnloser, Stefan H.] Goethe Univ Frankfurt, Dept Cardiol, Frankfurt, Germany; [Huebner, Thomas] Preventicus, Jena, Germany; [Kutschka, Ingo] Univ Hosp Gottingen, Klin Thorax Herz &amp; Gefasschirurg, Gottingen, Germany; [Leclercq, Christophe] Univ Rennes, INSERM, CHU Rennes, LTSI,UMR 1099, F-35000 Rennes, France; [Lip, Gregory Y. H.] Univ Liverpool, Liverpool Ctr Cardiovasc Sci, Liverpool, Merseyside, England; [Marinelli, Elena Andreassi; Smolnik, Ruediger] Daiichi Sankyo Europe, Munich, Germany; [Merino, Jose L.] La Paz Univ Hosp, Arrhythmia &amp; Robot EP Unit, Madrid, Spain; [Mont, Lluis] Univ Barcelona, Hosp Clin, Barcelona, Catalonia, Spain; [Nabauer, Michael; Sinner, Moritz F.] Univ Hosp Munich, Med Klin &amp; Poliklin 1, Munich, Germany; [Oldgren, Jonas] Uppsala Univ, Uppsala Clin Res Ctr, Dept Med Sci, Uppsala, Sweden; [Purerfellner, Helmut] Ordensklinikum Linz, Dept Rhythmol &amp; Elektrophysiol, Linz, Austria; [Ravens, Ursula] Univ Herzentrum Freiburg, Inst Expt Kardiovaskulare Med, Bad Krozingen, Germany; [Savelieva, Irina] St Georges Univ London, London, England; [Steffel, Jan] Univ Heart Ctr Zurich, Zurich, Switzerland; [Stein, Kenneth] Boston Sci, Boston, MA USA; [Svennberg, Emma] Karolinska Inst, Danderyds Hosp Stockholm, Dept Clin Sci, Div Cardiovasc Med, Stockholm, Sweden; [Thomas, Dierk] Med Univ Hosp Heidelberg, Dept Internal Med Cardiol Angiol &amp; Pneumonol 3, Heidelberg, Germany; [Van Gelder, Isabelle C.; Zeemering, Stef; Schotten, Ulrich] Univ Groningen, Univ Med Ctr Groningen, Dept Cardiol, Groningen, Netherlands; [Vardar, Burcu] Bayer Healthcare, Machelen, Belgium; Maastricht Univ, Cardiovasc Res Inst Maastricht CARIM, Dept Physiol, Maastricht, Netherlands; Univ Hosp Essen, Inst Pharmacol, Essen, Germany; [Wieloch, Mattias] Sanofi, Paris, France; [Hindricks, Gerhard] Univ Leipzig, Heart Ctr Leipzig, Dept Electrophysiol, Leipzig, Germany; [Heidbuchel, Hein] Antwerp Univ, Univ Hosp, Dept Cardiol, Antwerp, Belgium</t>
  </si>
  <si>
    <t>Kirchhof, P (corresponding author), Univ Birmingham, Inst Cardiovasc Sci, Birmingham, W Midlands, England.; Kirchhof, P (corresponding author), Atrial Fibrillat NETwork AFNET, Munster, Germany.; Kirchhof, P (corresponding author), Univ Hosp Hamburg Eppendorf, Univ Heart Ctr, Hamburg, Germany.</t>
  </si>
  <si>
    <t>1099-5129</t>
  </si>
  <si>
    <t>Caro-Codon, J; Lip, GYH; Rey, JR; Iniesta, AM; Rosillo, SO; Castrejon-Castrejon, S; Rodriguez-Sotelo, L; Garcia-Veas, JM; Marco, I; Martinez, LA; Martin-Polo, L; Merino, C; Martinez-Cossiani, M; Buno, A; Gonzalez-Valle, L; Herrero, A; Lopez-de-Sa, E; Merino, JL</t>
  </si>
  <si>
    <t>Prediction of thromboembolic events and mortality by the CHADS(2) and the CHA(2)DS(2)-VASc in COVID-19</t>
  </si>
  <si>
    <t>[Caro-Codon, Juan; Rey, Juan R.; Iniesta, Angel M.; Rosillo, Sandra O.; Castrejon-Castrejon, Sergio; Rodriguez-Sotelo, Laura; Garcia-Veas, Jose M.; Marco, Irene; Martinez, Luis A.; Martin-Polo, Lorena; Merino, Carlos; Martinez-Cossiani, Marcel; Lopez-de-Sa, Esteban; Merino, Jose L.] Hosp Univ La Paz, Dept Cardiol, IdiPaz, CiberCV, Madrid, Spain; [Lip, Gregory Y. H.] Univ Birmingham, Inst Cardiovasc Sci, Birmingham, W Midlands, England; [Lip, Gregory Y. H.] Univ Liverpool, Liverpool Ctr Cardiovasc Sci, Liverpool, Merseyside, England; [Lip, Gregory Y. H.] Liverpool Heart &amp; Chest Hosp, Liverpool, Merseyside, England; [Buno, Antonio; Gonzalez-Valle, Luis; Herrero, Alicia] Hosp Univ La Paz, Dept Pharm, IdiPaz, Madrid, Spain</t>
  </si>
  <si>
    <t>Caro-Codon, J (corresponding author), Hosp Univ La Paz, Dept Cardiol, IdiPaz, CiberCV, Madrid, Spain.</t>
  </si>
  <si>
    <t>Ruiperez-Campillo, S; Castrejon, S; Martinez, M; Cervigon, R; Meste, O; Merino, JL; Millet, J; Castells, F</t>
  </si>
  <si>
    <t>Non-invasive characterisation of macroreentrant atrial tachycardia types from a vectorcardiographic approach with the slow conduction region as a cornerstone</t>
  </si>
  <si>
    <t>COMPUTER METHODS AND PROGRAMS IN BIOMEDICINE</t>
  </si>
  <si>
    <t>[Ruiperez-Campillo, Samuel; Millet, Jose; Castells, Francisco] Univ Politecn Valencia, ITACA Inst, Camino Vera S-N, Valencia 46022, Spain; [Castrejon, Sergio; Martinez, Marcel; Merino, Jose Luis] Univ Autonoma, IdiPaz, Hosp Univ La Paz, Unidad Arritmias &amp; Electrofisiol Robotizada, Madrid, Spain; [Ruiperez-Campillo, Samuel] Swiss Fed Inst Technol, Dept Informat Technol &amp; Elect Engn, Zurich, Switzerland; [Ruiperez-Campillo, Samuel] Univ Carlos III Madrid, Dept Bioengn &amp; Aeroespace Engn, Madrid, Spain; [Cervigon, Raquel] Univ Castilla la Mancha, Escuela Politecn, Cuenca, Spain; [Meste, Olivier] Univ Cote Azur, CNRS, Lab I3S, Sophia Antipolis, France</t>
  </si>
  <si>
    <t>Ruiperez-Campillo, S; Castells, F (corresponding author), Univ Politecn Valencia, ITACA Inst, Camino Vera S-N, Valencia 46022, Spain.</t>
  </si>
  <si>
    <t>0169-2607</t>
  </si>
  <si>
    <t>Moreno, R; Unverdorben, M; Jurado-Roman, A; Galeote, G; Jimenez-Valero, S; Arroyo-Ucar, E; Thiele, H</t>
  </si>
  <si>
    <t>The risk of valve thrombosis is higher with intra-annular versus supra-annular transcatheter aortic valve prosthesis. A meta-analysis from randomized controlled trials</t>
  </si>
  <si>
    <t>CLINICAL RESEARCH IN CARDIOLOGY</t>
  </si>
  <si>
    <t>[Moreno, Raul; Jurado-Roman, Alfonso; Galeote, Guillermo; Jimenez-Valero, Santiago] Hosp La Paz, IdiPAZ, CIBER CV, Intervent Cardiol, Paseo Castellana 261, Madrid 28046, Spain; [Unverdorben, Martin] 43 Millstone Lane, Pottstown, PA 19465 USA; [Arroyo-Ucar, Eduardo] Hosp Vinalopo, Elche, Spain; [Thiele, Holger] Univ Leipzig, Heart Ctr Leipzig, Leipzig, Germany</t>
  </si>
  <si>
    <t>Moreno, R (corresponding author), Hosp La Paz, IdiPAZ, CIBER CV, Intervent Cardiol, Paseo Castellana 261, Madrid 28046, Spain.</t>
  </si>
  <si>
    <t>1861-0684</t>
  </si>
  <si>
    <t>Grand, J; Miger, K; Sajadieh, A; Kober, L; Torp-Pedersen, C; Ertl, G; Lopez-Sendon, J; Maggioni, AP; Teerlink, JR; Sato, N; Gimpelewicz, C; Metra, M; Holbro, T; Nielsen, OW</t>
  </si>
  <si>
    <t>Systolic Blood Pressure and Outcome in Patients Admitted With Acute Heart Failure: An Analysis of Individual Patient Data From 4 Randomized Clinical Trials</t>
  </si>
  <si>
    <t>JOURNAL OF THE AMERICAN HEART ASSOCIATION</t>
  </si>
  <si>
    <t>[Grand, Johannes; Miger, Kristina; Sajadieh, Ahmad; Nielsen, Olav W.] Univ Copenhagen, Dept Cardiol, Bispebjerg Hosp, Copenhagen, Denmark; [Kober, Lars] Univ Copenhagen, Rigshosp, Dept Cardiol, Copenhagen, Denmark; [Torp-Pedersen, Christian] Hillerod Hosp, Dept Cardiol, Hillerod, Denmark; [Ertl, Georg] Univ Hosp, Comprehens Heart Failure Ctr, Wurzburg, Germany; [Ertl, Georg] Assoc Nazl Med Cardiol Osped Res Ctr, Dept Cardiol, Florence, Italy; [Lopez-Sendon, Jose; Maggioni, Aldo Pietro] Univ Autonoma Madrid, Hosp La Paz, Dept Cardiol, IdiPaz, Madrid, Spain; [Lopez-Sendon, Jose; Maggioni, Aldo Pietro] Maria Cecilia Hosp, Dept Cardiol, Grp Villa Maria SpA Care &amp; Res, Lugo, Italy; [Teerlink, John R.] Univ Calif San Francisco, San Francisco VA Med Ctr Cardiol, Dept Cardiol, San Francisco, CA 94143 USA; [Sato, Naoki] Kawaguchi Cardiovasc &amp; Resp Hosp, Dept Cardiovasc Med, Saitama, Japan; [Gimpelewicz, Claudio; Holbro, Thomas] Novartis Pharma AG, Basel, Switzerland; [Metra, Marco] Univ Brescia, Dept Med &amp; Surg Specialties, Cardiol, Cardiothorac Dept,Radiol Sci &amp; Publ Hlth,Civil Ho, Brescia, Italy</t>
  </si>
  <si>
    <t>Grand, J (corresponding author), Copenhagen Univ Hosp, Rigshosp, Bispebjerg Hosp, Dept Cardiol, Bispebjerg Bakke 23, DK-2400 Copenhagen, Denmark.</t>
  </si>
  <si>
    <t>2047-9980</t>
  </si>
  <si>
    <t>SEP 21</t>
  </si>
  <si>
    <t>e022288</t>
  </si>
  <si>
    <t>Magnani, G; Ardissino, D; Im, K; Budaj, A; Storey, RF; Steg, PG; Bhatt, DL; Cohen, M; Ophius, TO; Goudev, A; Parkhomenko, A; Kamensky, G; Angiolillo, DJ; Lopez-Sendon, J; Johanson, P; Braunwald, E; Sabatine, MS; Bonaca, MP</t>
  </si>
  <si>
    <t>Predictors, Type, and Impact of Bleeding on the Net Clinical Benefit of Long-Term Ticagrelor in Stable Patients With Prior Myocardial Infarction</t>
  </si>
  <si>
    <t>[Magnani, Giulia; Ardissino, Diego] Parma Univ Hosp, Parma, Italy; [Im, KyungAh; Bhatt, Deepak L.; Braunwald, Eugene; Sabatine, Marc S.] Brigham &amp; Womens Hosp, TIMI Study Grp, 75 Francis St, Boston, MA 02115 USA; [Budaj, Andrzej] Grochowski Hosp, Warsaw, Poland; [Storey, Robert F.] Univ Sheffield, Sheffield, S Yorkshire, England; [Steg, P. Gabriel] Hop Paris Paris, Hop Bichat, Dept Cardiol, Paris, France; [Cohen, Marc] Rutgers Med Sch, Newark Beth Israel Med Ctr, Newark, NJ USA; [Ophius, Ton Oude] Canisius Wilhelmina Ziekenhuis, Nijmegen, Netherlands; [Goudev, Assen] Queen Giovanna Univ Hosp, St Sofia, Bulgaria; [Parkhomenko, Alexander] Inst Cardiol, Kiev, Ukraine; [Kamensky, Gabriel] Univ Hosp Bratislava, Bratislava, Slovakia; [Angiolillo, Dominick J.] Univ Florida, Coll Med, Jacksonville, FL USA; [Lopez-Sendon, Jose] Hosp Univ La Paz, Madrid, Spain; [Johanson, Per] AstraZeneca, Molndal, Sweden; [Bonaca, Marc P.] Univ Colorado, Sch Med, Aurora, CO USA</t>
  </si>
  <si>
    <t>Bonaca, MP (corresponding author), Univ Colorado, Cardiovasc Div, CPC Clin Res, Sch Med, 13199 E Montview Blvd,Rm 200, Aurora, CO 80045 USA.; Sabatine, MS (corresponding author), Brigham &amp; Womens Hosp, Cardiovasc Div, TIMI Study Grp, Hale Bldg Transformat Med,60 Fenwood Rd,7th Floor, Boston, MA 02115 USA.; Sabatine, MS (corresponding author), Harvard Med Sch, Hale Bldg Transformat Med,60 Fenwood Rd,7th Floor, Boston, MA 02115 USA.</t>
  </si>
  <si>
    <t>FEB 16</t>
  </si>
  <si>
    <t>e017008</t>
  </si>
  <si>
    <t>Briongos-Figuero, S; Garcia-Alberola, A; Rubio, J; Segura, JM; Rodriguez, A; Peinado, R; Alzueta, J; Martinez-Ferrer, JB; Vinolas, X; de la Concha, JF; Anguera, I; Martin, M; Cerda, L; Perez, L</t>
  </si>
  <si>
    <t>Long-Term Outcomes Among a Nationwide Cohort of Patients Using an Implantable Cardioverter-Defibrillator: UMBRELLA Study Final Results</t>
  </si>
  <si>
    <t>[Briongos-Figuero, Sem] Hosp Univ Infanta Leonor, Madrid, Spain; [Briongos-Figuero, Sem] Univ Complutense Madrid, Madrid, Spain; [Garcia-Alberola, Arcadio] Hosp Virgen Arrixaca, Murcia, Spain; [Rubio, Jeronimo] Hosp Clin Univ Valladolid, Valladolid, Spain; [Segura, Jose Maria] Hosp Reina Sofia Cordoba, Cordoba, Spain; [Rodriguez, Anibal] Hosp Univ Canarias, Santa Cruz De Tenerife, Spain; [Peinado, Rafael] Hosp Univ La Paz, Madrid, Spain; [Alzueta, Javier] Hosp Univ Virgen Victoria, Malaga, Spain; [Martinez-Ferrer, Jose B.] Hosp Univ Araba, Alava, Spain; [Vinolas, Xavier] Hosp Santa Creu &amp; Sant Pau, Barcelona, Spain; [Fernandez de la Concha, Joaquin] Hosp Infanta Cristina, Badajoz, Spain; [Anguera, Ignasi] Hosp Univ Bellvitge, Barcelona, Spain; [Martin, Maria; Cerda, Laia] Medtronic Iber, Madrid, Spain; [Perez, Luisa] Complexo Hosp Univ A Coruna, La Coruna, Spain</t>
  </si>
  <si>
    <t>Briongos-Figuero, S (corresponding author), Hosp Univ Infanta Leonor, Serv Cardiol, Gran Via Este, Madrid 28030, Spain.</t>
  </si>
  <si>
    <t>JAN 5</t>
  </si>
  <si>
    <t>e018108</t>
  </si>
  <si>
    <t>Rubio-Alarcon, M; Camara-Checa, A; Dago, M; Crespo-Garcia, T; Nieto-Marin, P; Marin, M; Merino, JL; Toquero, J; Salguero-Bodes, R; Tamargo, J; Cebrian, J; Delpon, E; Caballero, R; Invest</t>
  </si>
  <si>
    <t>Zfhx3 Transcription Factor Represses the Expression of SCN5A Gene and Decreases Sodium Current Density (I-Na)</t>
  </si>
  <si>
    <t>INTERNATIONAL JOURNAL OF MOLECULAR SCIENCES</t>
  </si>
  <si>
    <t>[Rubio-Alarcon, Marcos; Camara-Checa, Anabel; Dago, Maria; Crespo-Garcia, Teresa; Nieto-Marin, Paloma; Marin, Maria; Tamargo, Juan; Cebrian, Jorge; Delpon, Eva; Caballero, Ricardo] Univ Complutense Madrid, Sch Med, Dept Pharmacol &amp; Toxicol, Inst Invest Gregorio Maranon,CIBERCV, E-28040 Madrid, Spain; [Merino, Jose Luis] Hosp Univ La Paz, Dept Cardiol, Inst Invest Sanitaria La Paz, CIBERCV, Madrid 28046, Spain; [Toquero, Jorge] Hosp Univ Puerta Hierro, Inst Invest Sanitaria Puerta Hierro Segovia Arana, Dept Cardiol, CIBERCV, Madrid 28222, Spain; [Salguero-Bodes, Rafael] Hosp Univ 12 Octubre, Inst Invest Hosp 12 Octubre, Dept Cardiol, CIBERCV, Madrid 28041, Spain</t>
  </si>
  <si>
    <t>Dago, M; Cebrian, J (corresponding author), Univ Complutense Madrid, Sch Med, Dept Pharmacol &amp; Toxicol, Inst Invest Gregorio Maranon,CIBERCV, E-28040 Madrid, Spain.</t>
  </si>
  <si>
    <t>1422-0067</t>
  </si>
  <si>
    <t>Oliver, JM; Gallego, P; Gonzalez, AE; Avila, P; Alonso, A; Garcia-Hamilton, D; Peinado, R; Dos-Subira, L; Pijuan-Domenech, A; Rueda, J; Rodriguez-Puras, MJ; Garcia-Orta, R; Martinez-Quintana, E; Datino, T; Fernandez-Aviles, F; Bermejo, J</t>
  </si>
  <si>
    <t>Predicting sudden cardiac death in adults with congenital heart disease</t>
  </si>
  <si>
    <t>HEART</t>
  </si>
  <si>
    <t>[Oliver, Jose M.; Avila, Pablo; Alonso, Andres; Datino, Tomas; Fernandez-Aviles, Francisco; Bermejo, Javier] Univ Complutense Madrid, Inst Invest Sanitaria Gregorio Maranon, Hosp Gen Univ Gregorio Maranon, Adult Congenital Heart Dis Unit,Dept Cardiol,Fac, Madrid, Spain; [Oliver, Jose M.; Gallego, Pastora; Avila, Pablo; Alonso, Andres; Rodriguez-Puras, Maria-Jose; Datino, Tomas; Fernandez-Aviles, Francisco; Bermejo, Javier] CIBERCV, Madrid, Spain; [Oliver, Jose M.; Elvira Gonzalez, Ana; Garcia-Hamilton, Diego; Peinado, Rafael] Hosp Univ La Paz, Dept Cardiol, Adult Congenital Heart Dis Unit, Madrid, Spain; [Gallego, Pastora] Hosp Univ Virgen Rocio, Dept Cardiol, Adult Congenital Heart Dis Unit, Inst BioMed Sevilla IBIS, Madrid, Spain; [Rueda, Joaquin] Hosp Univ Politecn La Fe, Dept Cardiol, Adult Congenital Heart Dis Unit, Valencia, Spain; [Gallego, Pastora; Garcia-Orta, Rocio] Hosp Univ Virgen Rocio, Adult Congenital Heart Dis Unit, Seville, Spain; [Dos-Subira, Laura; Pijuan-Domenech, Antonia] Vall dHebron Univ Hosp, Dept Cardiol, Unitat Integrada Cardiopaties Congenites Adolecen, Barcelona, Spain; [Rueda, Joaquin] Hosp Univ La Politecn Fe, Dept Cardiol, Adult Congenital Heart Dis Unit, Valencia, Spain; [Garcia-Orta, Rocio; Martinez-Quintana, Efren] Hospit Virgen Las Nieves &amp; Clin San Cecilio, Adult Congenital Heart Dis Unit, Granada, Spain</t>
  </si>
  <si>
    <t>Gallego, P (corresponding author), Hosp Univ Virgen Rocio, Dept Cardiol, Adult Congenital Heart Dis Unit, Seville 41013, Spain.</t>
  </si>
  <si>
    <t>1355-6037</t>
  </si>
  <si>
    <t>Dube, MP; Legault, MA; Lemacon, A; Perreault, LPL; Fouodjio, R; Waters, DD; Kouz, S; Pinto, FJ; Maggioni, AP; Diaz, R; Berry, C; Koenig, W; Lopez-Sendon, J; Gamra, H; Kiwan, GS; Asselin, G; Provost, S; Barhdadi, A; Sun, ME; Cossette, M; Blondeau, L; Mongrain, I; Dubois, A; Rhainds, D; Bouabdallaoui, N; Samuel, M; de Denus, S; L'Allier, PL; Guertin, MC; Roubille, F; Tardif, JC</t>
  </si>
  <si>
    <t>Pharmacogenomics of the Efficacy and Safety of Colchicine in COLCOT</t>
  </si>
  <si>
    <t>CIRCULATION-GENOMIC AND PRECISION MEDICINE</t>
  </si>
  <si>
    <t>[Dube, Marie-Pierre; Legault, Marc-Andre; Lemacon, Audrey; Lemieux Perreault, Louis-Philippe; Fouodjio, Rene; Asselin, Geraldine; Provost, Sylvie; Barhdadi, Amina; Sun, Maxine; Cossette, Marieve; Blondeau, Lucie; Mongrain, Ian; Dubois, Anick; Rhainds, David; Bouabdallaoui, Nadia; Samuel, Michelle; de Denus, Simon; L'Allier, Philippe L.; Guertin, Marie-Claude; Tardif, Jean-Claude] Univ Montreal, Montreal Heart Inst, Montreal, PQ, Canada; [Dube, Marie-Pierre; Legault, Marc-Andre; Lemacon, Audrey; Lemieux Perreault, Louis-Philippe; Fouodjio, Rene; Asselin, Geraldine; Provost, Sylvie; Barhdadi, Amina; Sun, Maxine; Mongrain, Ian; Dubois, Anick; de Denus, Simon] Univ Montreal, Univ Montreal Beaulieu Saucier Pharmacogen Ctr, Montreal, PQ, Canada; [Dube, Marie-Pierre; Lemacon, Audrey; Sun, Maxine; Bouabdallaoui, Nadia; Samuel, Michelle; Tardif, Jean-Claude] Univ Montreal, Dept Med, Montreal, PQ, Canada; [Legault, Marc-Andre] Univ Montreal, Dept Biochem, Fac Med, Montreal, PQ, Canada; [Legault, Marc-Andre] Univ Montreal, Dept Mol Med, Fac Med, Montreal, PQ, Canada; [Waters, David D.] San Francisco Gen Hosp, San Francisco, CA 94110 USA; [Kouz, Simon] Ctr Hosp Reg Lanaudiere, Joliette, PQ, Canada; [Pinto, Fausto J.] Univ Lisbon, Fac Med, Lisbon, Portugal; [Maggioni, Aldo P.] Maria Cecilia Hosp, GVM Care &amp; Res, Cotignola, Italy; [Diaz, Rafael] Estudios Clin Latinoamer, Rosario, Argentina; [Berry, Colin] Univ Glasgow, NHS Glasgow Clin Res Facil, Glasgow, Lanark, Scotland; [Koenig, Wolfgang] Tech Univ Munich, Deutsch Herzzentrum Munchen, Munich, Germany; [Koenig, Wolfgang] DZHK German Ctr Cardiovasc Res, Partner Site Munich Heart Alliance, Munich, Germany; [Koenig, Wolfgang] Univ Ulm, Inst Epidemiol &amp; Med Biometry, Ulm, Germany; [Lopez-Sendon, Jose] UAM, H La Paz, IdiPaz, Ciber CV Madrid, Madrid, Spain; [Gamra, Habib] Fattouma Bourguiba Univ Hosp, Monastir, Tunisia; [Kiwan, Ghassan S.] Bellevue Med Ctr, Beirut, Lebanon; [Cossette, Marieve; Blondeau, Lucie; Guertin, Marie-Claude] Montreal Hlth Innovat Coordinating Ctr, Montreal, PQ, Canada; [de Denus, Simon] Univ Montreal, Fac Pharm, Montreal, PQ, Canada; [Roubille, Francois] Univ Montpellier, PhyMedExp Physiol &amp; Med Expt Coeur &amp; Muscles, INSERM, CNRS,Cardiol Dept,CHU Montpellier, Montpellier, France</t>
  </si>
  <si>
    <t>Dube, MP; Tardif, JC (corresponding author), Montreal Heart Inst, 5000 Belanger St, Montreal, PQ H1T 1C8, Canada.</t>
  </si>
  <si>
    <t>2574-8300</t>
  </si>
  <si>
    <t>Vehmeijer, JT; Koyak, Z; Leerink, JM; Zwinderman, AH; Harris, L; Peinado, R; Oechslin, EN; Robbers-Visser, DE; Groenink, M; Boekholdt, SM; De Winter, RJ; Oliver, JM; Bouma, BJ; Budts, W; Van Gelder, IC; Mulder, BJM; de Groot, JR</t>
  </si>
  <si>
    <t>Identification of patients at risk of sudden cardiac death in congenital heart disease: The PRospEctiVE study on implaNTable cardlOverter defibrillator therapy and suddeN cardiac death in Adults with Congenital Heart Disease (PREVENTION-ACHD)</t>
  </si>
  <si>
    <t>HEART RHYTHM</t>
  </si>
  <si>
    <t>[Vehmeijer, Jim T.; Koyak, Zeliha; Leerink, Jan M.; Robbers-Visser, Dani Elle; Groenink, Maarten; Boekholdt, S. Matthijs; De Winter, Robbert J.; Bouma, Berto J.; de Groot, Joris R.] Univ Amsterdam, Amsterdam Univ Med Ctr, Heart Ctr, Dept Cardiol, POB 22700, NL-1100 DE Amsterdam, Netherlands; [Zwinderman, Aeilko H.] Univ Amsterdam, Amsterdam Univ Med Ctr, Dept Clin Epidemiol &amp; Biostat, Amsterdam, Netherlands; [Harris, Louise; Oechslin, Erwin N.] Univ Toronto, Toronto Congenital Cardiac Ctr Adults, Peter Munk Cardiac Ctr, Div Cardiol, Toronto, ON, Canada; [Peinado, Rafael] Autonomous Univ Madrid, La Paz Univ Hosp, Dept Cardiol, Madrid, Spain; [Oliver, Jose M.] Gregorio Maranon Univ Hosp, CIBERCV, Dept Cardiol, Madrid, Spain; [Budts, Werner] Katholieke Univ Leuven, Univ Ziekenhuis Leuven, Dept Cardiovasc Sci, Dept Cardiol, Leuven, Belgium; [Van Gelder, Isabelle C.] Univ Groningen, Univ Med Ctr Groningen, Dept Cardiol, Groningen, Netherlands; [Mulder, Barbara J. M.] Netherlands Heart Inst, Utrecht, Netherlands</t>
  </si>
  <si>
    <t>de Groot, JR (corresponding author), Univ Amsterdam, Amsterdam Univ Med Ctr, Heart Ctr, Dept Cardiol, POB 22700, NL-1100 DE Amsterdam, Netherlands.</t>
  </si>
  <si>
    <t>1547-5271</t>
  </si>
  <si>
    <t>Sabate, M; Okkels-Jensen, L; Tilsted, HH; Moreno, R; del Blanco, BG; Macaya, C; de Prado, AP; Cequier, A; Perez-Fuentes, P; Schutte, D; Costa, R; Stoll, HP; Lassen, JF</t>
  </si>
  <si>
    <t>Thin- versus thick-strut polymer-free biolimus-eluting stents: the BioFreedom QCA randomised trial</t>
  </si>
  <si>
    <t>EUROINTERVENTION</t>
  </si>
  <si>
    <t>[Sabate, Manel; Perez-Fuentes, Pedro] IDIBAPS, Hosp Clin, Cardiovasc Inst, Intervent Cardiol Dept, C Villarroel 170, Barcelona 08036, Spain; [Okkels-Jensen, Lisette; Lassen, Jens Flensted] Odense Univ Hosp, Odense, Denmark; [Tilsted, Hans-Henrik; Lassen, Jens Flensted] Univ Copenhagen, Rigshosp, Dept Cardiol, Copenhagen, Denmark; [Moreno, Raul] Hosp Univ La Paz, Madrid, Spain; [Blanco, Bruno Garcia del] Hosp Univ Valle Hebron, CIBER CV, Barcelona, Spain; [Macaya, Carlos] Hosp Clin San Carlos, Madrid, Spain; [Prado, Armando Perez de] Hosp Univ Leon, Leon, Spain; [Cequier, Angel] Univ Barcelona, Bellvitge Univ Hosp, IDIBELL, Barcelona, Spain; [Schutte, Diana; Stoll, Hans-Peter] Biosensors Europe SA, Morges, Switzerland; [Costa, Ricardo] HCor, Assoc Beneficente Siria, Sao Paulo, Brazil</t>
  </si>
  <si>
    <t>Sabate, M (corresponding author), IDIBAPS, Hosp Clin, Cardiovasc Inst, Intervent Cardiol Dept, C Villarroel 170, Barcelona 08036, Spain.</t>
  </si>
  <si>
    <t>1774-024X</t>
  </si>
  <si>
    <t>+</t>
  </si>
  <si>
    <t>Rodriguez-Leor, O; Cid-Alvarez, B; de Prado, AP; Rossello, X; Ojeda, S; Serrador, A; Lopez-Palop, R; Martin-Moreiras, J; Rumoroso, JR; Cequier, A; Ibanez, B; Cruz-Gonzalez, I; Romaguera, R; Moreno, R</t>
  </si>
  <si>
    <t>In-hospital outcomes of COVID-19 ST-elevation myocardial infarction patients</t>
  </si>
  <si>
    <t>[Rodriguez-Leor, Oriol] Hosp Badalona Germans Trias &amp; Pujol, Inst Cor, Carretera Canyet SN, Badalona 08916, Spain; [Rodriguez-Leor, Oriol; Serrador, Ana; Martin-Moreiras, Javier; Ibanez, Borja; Cruz-Gonzalez, Ignacio; Moreno, Raul] Inst Salud Carlos III, CIBER Enfermedades Cardiovasc CIBERCV, Madrid, Spain; [Rodriguez-Leor, Oriol] Inst Rec Ciencies Salut Germans Trias &amp; Pujol, Badalona, Spain; [Cid-Alvarez, Belen] Hosp Clin Santiago Compostela, Cardiol Dept, Santiago De Compostela, Spain; [Prado, Armando Perez de] Hosp Leon, Cardiol Dept, Leon, Spain; [Rossello, Xavier] Ctr Nacl Invest Cardiovasc Carl III CNIC, Madrid, Spain; [Rossello, Xavier] Hosp Univ Son Espases, Hlth Res Inst Balear Isl IdISBa, Cardiol Dept, Palma De Mallorca, Spain; [Ojeda, Soledad] Univ Cordoba, Hosp Univ Reina Sofia, IMIBIC, Cardiol Dept, Cordoba, Spain; [Serrador, Ana] Hosp Clin Valladolid, Cardiol Dept, Valladolid, Spain; [Lopez-Palop, Ramon] Hosp Virgen Arrixaca, Cardiol Dept, Murcia, Spain; [Martin-Moreiras, Javier] Hosp Univ Salamanca, IBSAL, Cardiol Dept, Salamanca, Spain; [Rumoroso, Jose Ramon] Hosp GaldakaoUsansolo, Cardiol Dept, Galdakao, Vizcaya, Spain; [Cequier, Angel; Romaguera, Rafael] Univ Barcelona, Hosp Bellvitge IDIBELL, Cardiol Dept, Barcelona, Spain; IIS Fdn Jimenez Diaz Univ Hosp, Cardiol Dept, Madrid, Spain; [Moreno, Raul] Hosp La Paz, Cardiol Dept, Madrid, Spain</t>
  </si>
  <si>
    <t>Rodriguez-Leor, O (corresponding author), Hosp Badalona Germans Trias &amp; Pujol, Inst Cor, Carretera Canyet SN, Badalona 08916, Spain.</t>
  </si>
  <si>
    <t>Chieffo, A; Tarantini, G; Naber, CK; Barbato, E; Roffi, M; Stefanini, GG; Buchanan, GL; Buszman, P; Moreno, R; Zawislak, B; Cayla, G; Danenberg, H; Da Silveira, JAB; Nef, H; James, SK; Ferre, JM; Voskuil, M; Witt, N; Windecker, S; Baumbach, A; Dudek, D</t>
  </si>
  <si>
    <t>Performing elective cardiac invasive procedures during the COVID-19 outbreak: a position statement from the European Association of Percutaneous Cardiovascular Interventions (EAPCI)</t>
  </si>
  <si>
    <t>[Chieffo, Alaide] Ist Sci San Raffaele, Intervent Cardiol Unit, Milan, Italy; [Tarantini, Giuseppe] Univ Padua, Dept Cardiac Thorac Vasc Sci &amp; Publ Hlth, Intervent Cardiol Unit, Padua, Italy; [Naber, Christoph Kurt] Klinikum Wilhelmshaven, Med Klin 1, Kardiol &amp; Intens Med, Wilhelmshaven, Germany; [Barbato, Emanuele] Univ Federico II, Dept Adv Biomed Sci, Naples, Italy; [Barbato, Emanuele] Cardiovasc Res Ctr Aalst, Aalst, Belgium; [Roffi, Marco] Univ Hosp, Div Cardiol, Geneva, Switzerland; [Stefanini, Giulio G.] Humanitas Clin &amp; Res Hosp IRCCS, Milan, Italy; [Stefanini, Giulio G.] Humanitas Univ, Dept Biomed Sci, Milan, Italy; [Buchanan, Gill Louise] North Cumbria Integrated Care NHS Fdn Trust, Dept Cardiol, Carlisle, Cumbria, England; [Buszman, Piotr] Amer Heart Poland, Andrzej Frycz Modrzewski Krakow Univ, Cardiol Dept, Bielsko Biala, Poland; [Moreno, Raul] Hosp La Paz, Cardiol Dept, Madrid, Spain; [Moreno, Raul] IDIPAZ, Madrid, Spain; [Zawislak, Barbara] Univ Hosp Krakow, Intens Cardiac Care Unit, Krakow, Poland; [Cayla, Guillaume] Montpellier Univ Nimes, Dept Cardiol, CHU Nimes, Nimes, France; [Danenberg, Haim] Hadassah Hebrew Univ, Med Ctr, Intervent Cardiol, Jerusalem, Israel; [Da Silveira, Joao Antonio Brum] Ctr Hosp &amp; Univ Porto, Hosp Santo Antonio, Porto, Portugal; [Nef, Holger] Univ Giessen, Dept Cardiol &amp; Angiol, Giessen, Germany; [James, Stefan K.] Uppsala Univ, Dept Med Sci, Cardiol, Uppsala, Sweden; [James, Stefan K.] Uppsala Univ, Uppsala Clin Res Ctr, Uppsala, Sweden; [Ferre, Josepa Mauri] Hosp Badalona Germans Trias &amp; Pujol, Badalona, Spain; [Voskuil, Michiel] Univ Med Ctr Utrecht, Intervent Cardiol, Div Heart &amp; Lungs, Utrecht, Netherlands; [Witt, Nils] Karolinska Inst, Div Cardiol, Sodersjukhuset, Dept Clin Sci &amp; Educ, Stockholm, Sweden; [Windecker, Stephan] Univ Hosp Bern, Inselspital, Dept Cardiol, Bern, Switzerland; [Baumbach, Andreas] Queen Mary Univ London, Barts Heart Ctr, Ctr Cardiovasc Med &amp; Devices, William Harvey Res Inst, London, England; [Baumbach, Andreas] Yale Univ, Sch Med, New Haven, CT USA; [Dudek, Dariusz] Jagiellonian Univ, Med Coll, Inst Cardiol, Krakow, Poland; [Dudek, Dariusz] Maria Cecilia Hosp GVM, Cotignola, Ravenna, Italy</t>
  </si>
  <si>
    <t>Chieffo, A (corresponding author), IRCCS San Raffaele Sci Inst, Intervent Cardiol Unit, Via Olgettina 60, I-20132 Milan, Italy.</t>
  </si>
  <si>
    <t>FEB</t>
  </si>
  <si>
    <t>Testa, L; Agnifili, M; Van Mieghem, NM; Tchetche, D; Asgar, AW; De Backer, O; Latib, A; Reimers, B; Stefanini, G; Trani, C; Colombo, A; Giannini, F; Bartorelli, A; Wojakowski, W; Dabrowski, M; Jagielak, D; Banning, AP; Kharbanda, R; Moreno, R; Schofer, J; van Royen, N; Pinto, D; Serra, A; Segev, A; Giordano, A; Brambilla, N; Rubbio, AP; Casenghi, M; Oreglia, J; De Marco, F; Tanja, R; McCabe, JM; Abizaid, A; Voskuil, M; Teles, R; Zoccai, GB; Bianchi, G; Sondergaard, L; Bedogni, F</t>
  </si>
  <si>
    <t>Transcatheter Aortic Valve Replacement for Degenerated Transcatheter Aortic Valves The TRANSIT International Project</t>
  </si>
  <si>
    <t>CIRCULATION-CARDIOVASCULAR INTERVENTIONS</t>
  </si>
  <si>
    <t>[Testa, Luca; Agnifili, Mauro; Brambilla, Nedy; Popolo Rubbio, Antonio; Casenghi, Matteo; De Marco, Federico; Bianchi, Giovanni; Bedogni, Francesco] IRCCS Policlin S Donato, Milan, Italy; [Van Mieghem, Nicolas M.] Erasmus Univ, Med Ctr, Rotterdam, Netherlands; [Tchetche, Didier] Clin Pasteur, Grp CardioVasc Intervent, Toulouse, France; [Asgar, Anita W.; Sondergaard, Lars] Montreal Heart Inst, Montreal, PQ, Canada; [De Backer, Ole] Copenhagen Univ Hosp, Rigshosp, Copenhagen, Denmark; [Latib, Azeem] Montefiore Med Ctr, New York, NY USA; [Reimers, Bernhard; Stefanini, Giulio] IRCCS, Humanitas Res Ctr, Rozzano Milan, Italy; [Trani, Carlo] Policlin Univ A Gemelli, Rome, Italy; [Colombo, Antonio; Giannini, Francesco] Maria Cecilia Hosp, Cotignola, Ravenna, Italy; [Bartorelli, Antonio] IRCCS, Ctr Cardiol Monzino, Milan, Italy; [Bartorelli, Antonio] Univ Milan, Dept Biomed &amp; Clin Sci Luigi Sacco, Milan, Italy; [Wojakowski, Wojtek] Med Univ Silesia, Katowice, Poland; [Dabrowski, Maciej] Natl Inst Cardiol, Dept Intervent Cardiol &amp; Angiol, Warsaw, Poland; [Jagielak, Dariusz] Med Univ, Gdansk, Poland; [Banning, Adrian P.; Kharbanda, Rajesh] John Radcliffe Hosp, Oxford, England; [Moreno, Raul] Hosp La Paz, IdiPAZ, CIBER CV, Madrid, Spain; [Schofer, Joachim] MVZ Dept Struct Heart Dis St Georg, Hamburg, Germany; [van Royen, Niels] Radboud Univ Nijmegen, Med Ctr, Nijmegen, Netherlands; [Pinto, Duane] Beth Israel Deaconess Med Ctr, Boston, MA 02215 USA; [Serra, Antoni] Hosp Santa Creu &amp; Sant Pau, Barcelona, Spain; [Segev, Amit] Chaim Sheba Med Ctr, Heart &amp; Vasc Ctr, Tel Hashomer, Israel; [Giordano, Arturo] Pineta Grande Hosp, Caserta, Italy; [Oreglia, Jacopo] Osped Niguarda Ca Granda, Milan, Italy; [Tanja, Rudolph] Heart &amp; Diabet Ctr NRW, Bad Oeynhausen, Germany; [McCabe, James M.] Univ Washington, Seattle, WA 98195 USA; [Abizaid, Alexander] Inst Dante Pazzanese Cardiol, Sao Paulo, Brazil; [Voskuil, Michiel] Univ Med Ctr, Utrecht, Netherlands; [Teles, Rui] Ctr Hosp Lisboa Ocidental, Hosp Santa Cruz, Lisbon, Portugal; [Biondi Zoccai, Giuseppe] Sapienza Univ Rome, Dept Medicosurg Sci &amp; Biotechnol, Rome, Italy</t>
  </si>
  <si>
    <t>Testa, L (corresponding author), Vita &amp; Salute Univ, San Raffaele Hosp, IRCCS Policlin S Donato, Coronary Revascularizat Unit, Milan, Italy.</t>
  </si>
  <si>
    <t>1941-7640</t>
  </si>
  <si>
    <t>Gao, C; Kogame, N; Sharif, F; Smits, PC; Tonino, P; Hofma, S; Moreno, R; Choudhury, A; Petrov, I; Cequier, A; Colombo, A; Kaul, U; Zaman, A; de Winter, RJ; Onuma, Y; Serruys, PW</t>
  </si>
  <si>
    <t>Prospective Multicenter Randomized All-Comers Trial to Assess the Safety and Effectiveness of the Ultra-Thin Strut Sirolimus-Eluting Coronary Stent Supraflex Two-Year Outcomes of the TALENT Trial</t>
  </si>
  <si>
    <t>[Gao, Chao] Xijing Hosp, Dept Cardiol, Xian, Peoples R China; [Gao, Chao] Radboud Univ Nijmegen, Dept Cardiol, Nijmegen, Netherlands; [Gao, Chao; Sharif, Faisal; Onuma, Yoshinobu; Serruys, Patrick W.] Natl Univ Ireland Galway, Dept Cardiol, Galway, Ireland; [Kogame, Norihiro; de Winter, Robbert J.] Univ Amsterdam, Amsterdam UMC, Amsterdam, Netherlands; [Smits, Pieter C.] Maasstad Ziekenhuis, Rotterdam, Netherlands; [Tonino, Pim] Catharina Hosp, Dept Cardiol, Eindhoven, Netherlands; [Hofma, Sjoerd] Med Ctr Leeuwarden, Leeuwarden, Netherlands; [Moreno, Raul] La Paz Univ Hosp, Dept Cardiol, Madrid, Spain; [Choudhury, Anirban] Univ Hosp Wales, Dept Cardiol, Cardiff, Wales; [Petrov, Ivo] Acibadem City Clin Cardiovasc Ctr, Sofia, Bulgaria; [Cequier, Angel] Univ Hosp Bellvitge, Barcelona, Spain; [Colombo, Antonio] Ist Sci San Raffaele, Div Intervent Cardiol, Cardiothorac Vasc Dept, Milan, Italy; [Kaul, Upendra] Batra Hosp &amp; Med Res Ctr, Acad &amp; Res, New Delhi, India; [Zaman, Azfar] Newcastle Univ, Freeman Hosp, Newcastle Upon Tyne, Tyne &amp; Wear, England; [Zaman, Azfar] Newcastle Tyne Hosp NHS Trust, Newcastle Upon Tyne, Tyne &amp; Wear, England; [Serruys, Patrick W.] Imperial Coll London, NHLI, London, England</t>
  </si>
  <si>
    <t>Serruys, PW (corresponding author), Natl Univ Ireland Galway NUIG, PO Univ Rd, Galway H91 TK33, Ireland.</t>
  </si>
  <si>
    <t>e010312</t>
  </si>
  <si>
    <t>de Groot, JR; Weiss, TW; Kelly, P; Monteiro, P; Deharo, JC; de Asmundis, C; Lopez-de-Sa, E; Waltenberger, J; Steffel, J; Levy, P; Bakhai, A; Zierhut, W; Laeis, P; Manu, MC; Reimitz, PE; De Caterina, R; Kirchhof, P</t>
  </si>
  <si>
    <t>Edoxaban for stroke prevention in atrial fibrillation in routine clinical care: 1-year follow-up of the prospective observational ETNA-AF-Europe study</t>
  </si>
  <si>
    <t>EUROPEAN HEART JOURNAL-CARDIOVASCULAR PHARMACOTHERAPY</t>
  </si>
  <si>
    <t>[de Groot, Joris R.] Univ Amsterdam, Amsterdam Univ Med Ctr, Dept Cardiol, Spui 21, NL-1012 WX Amsterdam, Netherlands; [Weiss, Thomas W.] Karl Landsteiner Soc, Inst Cardiometab Dis, St Polten, Austria; [Kelly, Peter] Univ Coll Dublin, Mater Misericordiae Univ Hosp, HRB Stroke Clin Trials Network Ireland, Dept Neurol, Eccles St, Dublin, Ireland; [Monteiro, Pedro] Ctr Hosp, Dept Cardiol, Praceta Mota Pinto, P-3000075 Coimbra, Portugal; [Monteiro, Pedro] Univ Coimbra, Praceta Mota Pinto, P-3000075 Coimbra, Portugal; [Deharo, Jean Claude] Aix Marseille Univ, Hop Timone, AP HM, Cardiol Rythmol, 264 Rue St Pierre, F-13005 Marseille, France; [de Asmundis, Carlo] Univ Ziekenhuis Brussels, Dept Cardiol, Ninoofsesteenweg 134, B-1700 Dilbeek, Belgium; [Lopez-de-Sa, Esteban] Hosp Univ La Paz, CIBER CV, IDIPAZ, Cardiol Intens Care Unit,Cardiol Serv, Madrid, Spain; [Waltenberger, Johannes] Univ Munster, Dept Cardiovasc Med, Schlosspl 2, D-48149 Munster, Germany; [Waltenberger, Johannes] SRH Cent Hosp Suhl, Dept Internal Med 1, Albert Schweitzer Str 2, D-98527 Suhl, Germany; [Steffel, Jan] Univ Hosp Zurich, Dept Cardiol, Ramistr 100, CH-8091 Zurich, Switzerland; [Levy, Pierre] PSL Res Univ, Univ Paris Dauphine, Dept Econ, LEDa LEGOS, Paris, France; [Bakhai, Ameet] Royal Free London NHS Fdn Trust, Dept Cardiol, Pond St, London NW3 2QG, England; [Zierhut, Wolfgang; Laeis, Petra; Manu, Marius Constantin; Reimitz, Paul-Egbert] Daiichi Sankyo Europe GmbH, Zielstattstr 48, D-81379 Munich, Germany; [De Caterina, Raffaele] Univ Pisa, Lungarno Antonio Pacinotti, Chair Cardiol, Lungarno Antonio Pacinotti 43, I-56126 Pisa, Italy; [Kirchhof, Paulus] Univ Birmingham, SWBH NHS Trust, Inst Cardiovasc Sci, IBR 136,Wolfson Dr, Birmingham B15 2TT, W Midlands, England; [Kirchhof, Paulus] Univ Birmingham, UHB NHS Trust, Inst Cardiovasc Sci, IBR 136,Wolfson Dr, Birmingham B15 2TT, W Midlands, England; [Kirchhof, Paulus] Univ Heart &amp; Vasc Ctr Hamburg, Dept Cardiol, Martinistr 52, D-20251 Hamburg, Germany; [Kirchhof, Paulus] Atrial Fibrillat NETwork AFNET, Munster, Germany</t>
  </si>
  <si>
    <t>Kirchhof, P (corresponding author), Univ Birmingham, SWBH NHS Trust, Inst Cardiovasc Sci, IBR 136,Wolfson Dr, Birmingham B15 2TT, W Midlands, England.; Kirchhof, P (corresponding author), Univ Birmingham, UHB NHS Trust, Inst Cardiovasc Sci, IBR 136,Wolfson Dr, Birmingham B15 2TT, W Midlands, England.; Kirchhof, P (corresponding author), Univ Heart &amp; Vasc Ctr Hamburg, Dept Cardiol, Martinistr 52, D-20251 Hamburg, Germany.; Kirchhof, P (corresponding author), Atrial Fibrillat NETwork AFNET, Munster, Germany.</t>
  </si>
  <si>
    <t>2055-6837</t>
  </si>
  <si>
    <t>F11</t>
  </si>
  <si>
    <t>F30</t>
  </si>
  <si>
    <t>F39</t>
  </si>
  <si>
    <t>Demchuk, AM; Yue, P; Zotova, E; Nakamya, J; Xu, LZ; Milling, TJ; Ohara, T; Goldstein, JN; Middeldorp, S; Verhamme, P; Lopez-Sendon, JL; Conley, PB; Curnutte, JT; Eikelboom, JW; Crowther, M; Connolly, SJ</t>
  </si>
  <si>
    <t>Hemostatic Efficacy and Anti-FXa (Factor Xa) Reversal With Andexanet Alfa in Intracranial Hemorrhage ANNEXA-4 Substudy</t>
  </si>
  <si>
    <t>STROKE</t>
  </si>
  <si>
    <t>[Demchuk, Andrew M.] Univ Calgary, Cumming Sch Med, Dept Clin Neurosci, Calgary, AB, Canada; [Demchuk, Andrew M.] Univ Calgary, Cumming Sch Med, Dept Radiol, Calgary, AB, Canada; [Yue, Patrick; Conley, Pamela B.; Curnutte, John T.] Alexion Pharmaceut Inc, San Francisco, CA USA; [Zotova, Elena; Nakamya, Juliet; Xu, Lizhen; Eikelboom, John W.; Crowther, Mark; Connolly, Stuart J.] McMaster Univ, Dept Med, Hamilton, ON, Canada; [Milling, Truman J., Jr.] Stroke Inst, Seton Dell Med Sch, Dept Neurol, Austin, TX USA; [Ohara, Tomoyuki] Kyoto Prefectural Univ Med, Dept Neurol, Kyoto, Japan; [Goldstein, Joshua N.] Massachusetts Gen Hosp, Dept Emergency Med, Boston, MA 02114 USA; [Middeldorp, Saskia] Univ Amsterdam, Amsterdam UMC, Dept Vasc Med, Amsterdam Cardiovasc Sci, Meibergdreef, Netherlands; [Verhamme, Peter] Univ Leuven, Ctr Mol &amp; Vasc Biol, Leuven, Belgium; [Lopez-Sendon, Jose Luis] Univ Autonoma Madrid, IdiPaz, Hosp Univ La Paz, Dept Cardiol, Madrid, Spain</t>
  </si>
  <si>
    <t>Demchuk, AM (corresponding author), Univ Calgary, Hotchkiss Brain Inst, Calgary Stroke Program, Cumming Sch Med,Dept Radiol, 1403 29 St NW, Calgary, AB T2N T29, Canada.; Demchuk, AM (corresponding author), Univ Calgary, Hotchkiss Brain Inst, Calgary Stroke Program, Cumming Sch Med,Dept Clin Neurosci, 1403 29 St NW, Calgary, AB T2N T29, Canada.</t>
  </si>
  <si>
    <t>0039-2499</t>
  </si>
  <si>
    <t>Moreno, R; Diez, JL; Diarte, JA; Salinas, P; Hernandez, JMD; Andres-Cordon, JF; Trillo, R; Briales, JA; Amat-Santos, I; Romaguera, R; Diaz, JF; Vaquerizo, B; Ojeda, S; Cruz-Gonzalez, I; Morena-Salas, D; de Prado, AP; Sarnago, F; Portero, P; Gutierrez-Barrios, A; Alfonso, F; Bosch, E; Pinar, E; Ruiz-Arroyo, JR; Ruiz-Quevedo, V; Jimenez-Mazuecos, J; Lozano, F; Rumoroso, JR; Novo, E; Irazusta, FJ; Del Blanco, BG; Moreu, J; Ballesteros-Pradas, SM; Frutos, A; Villa, M; Alegria-Barrero, E; Lazaro, R; Paredes, E</t>
  </si>
  <si>
    <t>Impact of diabetes in patients waiting for invasive cardiac procedures during COVID-19 pandemic</t>
  </si>
  <si>
    <t>CARDIOVASCULAR DIABETOLOGY</t>
  </si>
  <si>
    <t>[Moreno, Raul] Univ Hosp La Paz, IdiPAZ, Paseo La Castellana 261, Madrid 28046, Spain; [Diez, Jose-Luis] Hosp La Fe, Valencia, Spain; [Diarte, Jose-Antonio] Hosp Miguel Servet, Zaragoza, Spain; [Salinas, Pablo] Hosp Clin San Carlos, Madrid, Spain; [de la Torre Hernandez, Jose Maria] Hosp Univ Marques Valdecilla, IDIVAL, Santander, Spain; [Andres-Cordon, Juan F.] Hosp Badalona Germans Trias &amp; Pujol, Badalona, Spain; [Trillo, Ramiro] Hosp Clin Univ, Santiago De Compostela, Spain; [Briales, Juan Alonso] Hosp Virgen Victoria, Malaga, Spain; [Amat-Santos, Ignacio] Hosp Clin Univ, Valladolid, Spain; [Romaguera, Rafael] Hosp Bellvitge Princeps Espanya, Barcelona, Spain; [Diaz, Jose-Francisco] Hosp Juan Ramon Jimenez, Huelva, Spain; [Vaquerizo, Beatriz] Hosp Mar, Barcelona, Spain; [Ojeda, Soledad] Hosp Reina Sofia, Cordoba, Spain; [Cruz-Gonzalez, Ignacio] Hosp Univ Salamanca, CIBER CV, IBSAL, Salamanca, Spain; [Morena-Salas, Daniel] Hosp Cabuenes, Gijon, Spain; [de Prado, Armando Perez] Complejo Hosp, Leon, Spain; [Sarnago, Fernando] Hosp Doce Octubre, Madrid, Spain; [Portero, Pilar] Hosp San Pedro La Rioja, Logrono, Spain; [Gutierrez-Barrios, Alejandro] Hosp Puerta Mar, Cadiz, Spain; [Alfonso, Fernando] Hosp La Princesa, Madrid, Spain; [Bosch, Eduard] Corporacio Sanitaria Parc Tauli, Sabadell, Spain; [Pinar, Eduardo] Hosp Virgen Arrixaca, Murcia, Spain; [Ruiz-Arroyo, Jose-Ramon] Hosp Lozano Blesa, Zaragoza, Spain; [Ruiz-Quevedo, Valeriano] Hosp Clin Navarra, Pamplona, Spain; [Jimenez-Mazuecos, Jesus] Hosp Univ, Albacete, Spain; [Lozano, Fernando] Hosp Gen Univ, Ciudad Real, Spain; [Rumoroso, Jose-Ramon] Hosp Galdakao, Bilbao, Spain; [Novo, Enrique] Hosp Univ, Guadalajara, Spain; [Irazusta, Francisco J.] Policlin Guipuzcoa, San Sebastian, Spain; [Del Blanco, Bruno Garcia] Hosp Valle De Hebron, Barcelona, Spain; [Moreu, Jose] Hosp Virgen Salud, Toledo, Spain; [Ballesteros-Pradas, Sara M.] Hosp Valme, Seville, Spain; [Frutos, Araceli] Hosp San Juan, Alicante, Spain; [Villa, Manuel] Hosp Virgen Rocio, Seville, Spain; [Alegria-Barrero, Eduardo] Univ Francisco Vitoria, Hosp Univ Torrejon, Torrejon De Ardoz, Spain; [Alegria-Barrero, Eduardo] Hosp Ruber Int, Madrid, Spain; [Lazaro, Rosa] Hosp Torrecardenas, Almeria, Spain; [Paredes, Emilio] pInvestiga, Moana, Pontevedra, Spain</t>
  </si>
  <si>
    <t>Moreno, R (corresponding author), Univ Hosp La Paz, IdiPAZ, Paseo La Castellana 261, Madrid 28046, Spain.</t>
  </si>
  <si>
    <t>1475-2840</t>
  </si>
  <si>
    <t>MAR 23</t>
  </si>
  <si>
    <t>White, HD; O'Brien, SM; Alexander, KP; Boden, WE; Bangalore, S; Li, JH; Manjunath, CN; Lopez-Sendon, JL; Peteiro, J; Gosselin, G; Berger, JS; Maggioni, AP; Reynolds, HR; Hochman, JS; Maron, DJ</t>
  </si>
  <si>
    <t>Comparison of Days Alive Out of Hospital With Initial Invasive vs Conservative Management A Prespecified Analysis of the ISCHEMIA Trial</t>
  </si>
  <si>
    <t>JAMA CARDIOLOGY</t>
  </si>
  <si>
    <t>[White, Harvey D.] Univ Auckland, Green Lane Cardiovasc Serv, Auckland City Hosp, Auckland, New Zealand; [O'Brien, Sean M.; Alexander, Karen P.; Li, Jianghao] Duke Univ, Med Ctr, Duke Clin Res Inst, Durham, NC USA; [Boden, William E.] Boston Univ, Sch Med, VA New England Healthcare Syst, Boston, MA 02215 USA; [Bangalore, Sripal; Berger, Jeffrey S.; Reynolds, Harmony R.; Hochman, Judith S.] NYU, Grossman Sch Med, New York, NY USA; [Manjunath, Cholenahally N.] Sri Jayadeva Inst Cardiovasc Sci &amp; Res, Bangalore, Karnataka, India; [Lopez-Sendon, Jose Luis] Univ Autonoma Madrid, Hosp Univ La Paz, Ctr Invest Biomed Red Enfermedades Cardiovasc CIB, Idipaz, Madrid, Spain; [Peteiro, Jesus] Univ A Coruna, Hosp Univ A Coruna, Ctr Invest Biomed Red Enfermedades Cardiovasc CIB, La Coruna, Spain; [Gosselin, Gilbert] Montreal Heart Inst, Montreal, PQ, Canada; [Maggioni, Aldo Pietro] ANMCO Res Ctr, Florence, Italy; [Maron, David J.] Stanford Univ, Dept Med, Stanford, CA USA</t>
  </si>
  <si>
    <t>White, HD (corresponding author), Auckland City Hosp, Green Lane Cardiovasc Serv, Private Bag 92024,Victoria St West, Auckland 1142, New Zealand.</t>
  </si>
  <si>
    <t>2380-6583</t>
  </si>
  <si>
    <t>Mancini, GBJ; Leipsic, J; Budoff, MJ; Hague, CJ; Min, JK; Stevens, SR; Reynolds, HR; O'Brien, SM; Shaw, IJ; Manjunath, CN; Mavromatis, K; Demkow, M; Lopez-Sendon, JL; Chernavskiy, AM; Gosselin, G; Schuchlenz, H; Devlin, GP; Chauhan, A; Bangalore, S; Hochman, JS; Maron, DJ</t>
  </si>
  <si>
    <t>Coronary CT Angiography Followed by Invasive Angiography in Patients With Moderate or Severe Ischemia-Insights From the ISCHEMIA Trial (vol 14, 1296, 2021)</t>
  </si>
  <si>
    <t>JACC-CARDIOVASCULAR IMAGING</t>
  </si>
  <si>
    <t>Correction</t>
  </si>
  <si>
    <t>1936-878X</t>
  </si>
  <si>
    <t>Caro-Codon, J; Rey, JR; Buno, A; Iniesta, AM; Rosillo, SO; Castrejon-Castrejon, S; Rodriguez-Sotelo, L; Martinez, LA; Marco, I; Merino, C; Martin-Polo, L; Garcia-Veas, JM; Martinez-Cossiani, M; Gonzalez-Valle, L; Herrero, A; Lopez-de-Sa, E; Merino, JL</t>
  </si>
  <si>
    <t>Characterization of NT-proBNP in a large cohort of COVID-19 patients</t>
  </si>
  <si>
    <t>EUROPEAN JOURNAL OF HEART FAILURE</t>
  </si>
  <si>
    <t>[Caro-Codon, Juan; Rey, Juan R.; Iniesta, Angel M.; Rosillo, Sandra O.; Castrejon-Castrejon, Sergio; Rodriguez-Sotelo, Laura; Martinez, Luis A.; Marco, Irene; Merino, Carlos; Martin-Polo, Lorena; Garcia-Veas, Jose M.; Martinez-Cossiani, Marcel; Lopez-de-Sa, Esteban; Merino, Jose L.] Hosp Univ La Paz, CiberCV, IdiPaz, Cardiol, Madrid, Spain; [Buno, Antonio] Hosp Univ La Paz, CiberCV, IdiPaz, Clin Analyt, Madrid, Spain; [Gonzalez-Valle, Luis; Herrero, Alicia] Hosp Univ La Paz, Pharm Dept, CiberCV, IdiPaz, Madrid, Spain</t>
  </si>
  <si>
    <t>Caro-Codon, J (corresponding author), Hosp Univ La Paz, Cardiol Dept, Paseo Castellana 261, Madrid 28046, Spain.</t>
  </si>
  <si>
    <t>1388-9842</t>
  </si>
  <si>
    <t>Nombela-Franco, L; Mejia, AC; Amat-Santos, I; Moreno, R; Diaz, J; Travieso, A; Jimenez, P; Santos-Martinez, S; McInerney, A; Garcia, GG; Diaz, VAJ; Tirado-Conte, G; Barrero, A; Marroquin-Donday, LA; Nunez-Gil, I; Gonzalo, N; Fernandez-Ortiz, A; Escaned, J</t>
  </si>
  <si>
    <t>Development of Atrioventricular and Intraventricular Conduction Disturbances in Patients Undergoing Transcatheter Aortic Valve Replacement With New-Generation Self-Expanding Valves: A Real-World Multicenter Analysis</t>
  </si>
  <si>
    <t>JOURNAL OF THE AMERICAN COLLEGE OF CARDIOLOGY</t>
  </si>
  <si>
    <t>Meeting Abstract</t>
  </si>
  <si>
    <t>[Nombela-Franco, Luis; Travieso, Alejandro; Jimenez, Pilar; McInerney, Angela; Tirado-Conte, Gabriela; Nunez-Gil, Ivan; Gonzalo, Nieves; Fernandez-Ortiz, Antonio; Escaned, Javier] Hosp Clin San Carlos, Madrid, Spain; [Castro Mejia, Alex] Hosp San Carlos, Cuayaquil, Ecuador; [Amat-Santos, Ignacio; Santos-Martinez, Sandra; Barrero, Alejandro] Univ Clin Hosp Valladolid, Valladolid, Spain; [Galeote Garcia, Guillermo] Univ Hosp La Paz, Madrid, Spain; [Diaz, Jose] Hosp Juan R Jimenez, Huelva, Spain; [Jimenez Diaz, Victor Alfonso] Univ Hosp Vigo, Hosp Alvaro Cunqueiro, Vigo, Spain; [Marroquin-Donday, Luis Alfonso] Hosp Clin San Carlos, Mexico City, DF, Mexico</t>
  </si>
  <si>
    <t>0735-1097</t>
  </si>
  <si>
    <t>NOV 9</t>
  </si>
  <si>
    <t>B203</t>
  </si>
  <si>
    <t>Davis, E; Crousillat, D; Picard, M; Peteiro, J; Lopez-Sendon, J; Senior, R; Shapiro, M; Pellikka, P; Miller, T; El-Hajjar, M; Alfakih, K; Abdul-Nour, K; Kunichoff, D; Anthopolos, R; Fleg, J; Spertus, J; Hochman, J; Maron, D; Reynolds, H</t>
  </si>
  <si>
    <t>GLOBAL LONGITUDINAL STRAIN AT REST IS NOT PREDICTIVE OF SUBSEQUENT INDUCIBLE ISCHEMIA AMONG PATIENTS WITH NON-OBSTRUCTIVE CORONARY ARTERY DISEASE IN THE CIAO-ISCHEMIA STUDY</t>
  </si>
  <si>
    <t>Massachusetts Gen Hosp, Boston, MA 02114 USA; NYU, Grossman Sch Med, New York, NY USA</t>
  </si>
  <si>
    <t>MAY 11</t>
  </si>
  <si>
    <t>White, H; O'Brien, S; Alexander, K; Bangalore, S; Li, JH; Manjunath, C; Lopez-Sendon, J; Peteiro, J; Gosselin, G; Berger, J; Maggioni, AP; Boden, W; Reynolds, H; Hochman, J; Maron, D</t>
  </si>
  <si>
    <t>DAYS ALIVE OUT OF HOSPITAL WITH INITIAL INVASIVE VS CONSERVATIVE MANAGEMENT IN THE ISCHEMIA TRIAL</t>
  </si>
  <si>
    <t>Auckland City Hosp, Auckland, New Zealand; NYU Grossman Sch Med, New York, NY USA</t>
  </si>
  <si>
    <t>Faroux, L; Lhermusier, T; Vincent, F; Nombela-Franco, L; Tchetche, D; Barbanti, M; Abdel-Wahab, M; Windecker, S; Auffret, V; Campanha-Borges, DC; Fischer, Q; Munoz-Garcia, E; Trillo-Nouche, R; Jorgensen, T; Serra, V; Toggweiler, S; Tarantini, G; Saia, F; Durand, E; Donaint, P; Gutierrez-Ibanes, E; Wijeysundera, HC; Veiga, G; Patti, G; D'Ascenzo, F; Moreno, R; Hengstenberg, C; Chamandi, C; Asmarats, L; Hernandez-Antolin, R; Gomez-Hospital, JA; Cordoba-Soriano, JG; Landes, U; Jimenez-Diaz, VA; Cruz-Gonzalez, I; Nejjari, M; Roubille, F; Van Belle, E; Armijo, G; Siddiqui, S; Costa, G; Elsaify, S; Pilgrim, T; le Breton, H; Urena, M; Munoz-Garcia, AJ; Sondergaard, L; Bach-Oller, M; Fraccaro, C; Eltchaninoff, H; Metz, D; Tamargo, M; Fradejas-Sastre, V; Rognoni, A; Bruno, F; Goliasch, G; Santalo-Corcoy, M; Jimenez-Mazuecos, J; Webb, JG; Muntane-Carol, G; Paradis, JM; Mangieri, A; Ribeiro, HB; Campelo-Parada, F; Rodes-Cabau, J</t>
  </si>
  <si>
    <t>ST-Segment Elevation Myocardial Infarction Following Transcatheter Aortic Valve Replacement</t>
  </si>
  <si>
    <t>[Faroux, Laurent; Muntane-Carol, Guillem; Paradis, Jean-Michal; Rodes-Cabau, Josep] Laval Univ, Quebec Heart &amp; Lung Inst, 2725 Chemin Ste Foy, Quebec City, PQ G1V 4G5, Canada; [Lhermusier, Thibault; Campelo-Parada, Francisco] Rangueil Univ Hosp, Toulouse, France; [Vincent, Flavien; Van Belle, Eric] Univ Lille, CHU Lille,EGID, Inst Coeur &amp; Poumon,Inserm U1011,Inst Pasteur Lil, Cardiol,Dept Intervent Cardiol Coronary Valves &amp;, Lille, France; [Nombela-Franco, Luis; Armijo, German] Hosp Clin San Carlos, Cardiovasc Inst, IdISSC, Madrid, Spain; [Tchetche, Didier; Siddiqui, Saifullah] Clin Pasteur, Toulouse, France; [Barbanti, Marco; Costa, Giuliano] AOU Policlin G Rodolico San Marco, Catania, Italy; [Abdel-Wahab, Mohamed; Elsaify, Sameh] Univ Leipzig, Heart Ctr Leipzig, Leipzig, Germany; [Windecker, Stephan; Pilgrim, Thomas] Bern Univ Hosp, Bern, Switzerland; [Auffret, Vincent; le Breton, Herve] Univ Rennes, INSERM, CHU Rennes, LTSI UMR1099, Rennes, France; [Campanha-Borges, Diego Carter; Barbosa Ribeiro, Henrique] Univ Sao Paulo, Inst Coracao InCor, Heart Inst, Sao Paulo, Brazil; [Fischer, Quentin; Urena, Marina] Hop Xavier Bichat, Assistance Publ Hop Paris, Paris, France; [Munoz-Garcia, Erika; Jesus Munoz-Garcia, Antonio] Hosp Univ Virgen de la Victoria, Ctr Invest Biomed Red Enfermedades Cardiovac, Malaga, Spain; [Trillo-Nouche, Ramiro] Hosp Univ Santiago de Compostela, Santiago De Compostela, Spain; [Jorgensen, Troels; Sondergaard, Lars] Univ Copenhagen, Rigshosp, Copenhagen, Denmark; [Serra, Vicens; Bach-Oller, Montserrat] Hosp Univ Vall dHebron, Barcelona, Spain; [Toggweiler, Stefan] Heart Ctr Lucerne, Luzern, Switzerland; [Tarantini, Giuseppe; Fraccaro, Chiara] Padova Univ Hosp, Padua, Italy; [Saia, Francesco] St Orsola Marcello Malpighi Hosp, Inst Cardiol, Bologna, Italy; [Durand, Eric; Eltchaninoff, Helene] Normandie Univ, UNIROUEN, U1096, CHU Rouen,Dept Cardiol,FHU CARNAVAL, F-76000 Rouen, France; [Donaint, Pierre; Metz, Damien] Ctr Hosp Univ Reims, Serv Cardiol, Reims, France; [Gutierrez-Ibanes, Enrique; Tamargo, Maria] Hosp Gregorio Maranon, Madrid, Spain; [Wijeysundera, Harindra C.] Sunnybrook Hlth Sci Ctr, Toronto, ON, Canada; [Veiga, Gabriela; Fradejas-Sastre, Victor] Hosp Univ Marques de Valdecilla, Santander, Spain; [Patti, Giuseppe; Rognoni, Andrea] Univ Piemonte Orientale, Maggiore della Carita Hosp, Novara, Italy; [D'Ascenzo, Fabrizio; Bruno, Francesco] Univ Turin, Dept Med Sci, Div Cardiol, Citta della Salute &amp; Sci, Turin, Italy; [Moreno, Raul] Hosp Univ La Paz, Madrid, Spain; [Hengstenberg, Christian; Goliasch, Georg] Med Univ Vienna, Vienna, Austria; [Chamandi, Chekrallah] Hop Europeen Georges Pompidou, Paris, France; [Asmarats, Lluis; Santalo-Corcoy, Marcelo] Hosp Santa Creu &amp; Sant Pau, Barcelona, Spain; [Hernandez-Antolin, Rosana] Hosp Univ Ramon y Cajal, Madrid, Spain; [Antoni Gomez-Hospital, Joan] Hosp Univ Bellvitge, Barcelona, Spain; [Gabriel Cordoba-Soriano, Juan; Jimenez-Mazuecos, Jesus] Hosp Univ Albacete, Albacete, Spain; [Landes, Uri; Webb, John G.] St Pauls Hosp, Vancouver, BC, Canada; [Alfonso Jimenez-Diaz, Victor] Hosp Univ Alvaro Cunqueiro, Vigo, Spain; [Cruz-Gonzalez, Ignacio] Univ Hosp Salamanca, Ctr Invest Biomed Red Enfermedades Cardiovaculare, Inst Invest Biomed Salamanca, Salamanca, Spain; [Nejjari, Mohammed] Ctr Cardiol Nord, St Denis, France; [Roubille, Francois] Univ Montpellier, PhyMedExp, INSERM, CNRS,Cardiol Dept,INI CRT,CHU Montpellier, Montpellier, France; [Mangieri, Antonio] IRCCS, Humanitas Clin &amp; Res Ctr, Invas Cardiol Unit, Milan, Italy; [Mangieri, Antonio] Humanitas Univ, Dept Biomed Sci, Milan, Italy; [Rodes-Cabau, Josep] Hosp Clin Barcelona, Barcelona, Spain</t>
  </si>
  <si>
    <t>Rodes-Cabau, J (corresponding author), Laval Univ, Quebec Heart &amp; Lung Inst, 2725 Chemin Ste Foy, Quebec City, PQ G1V 4G5, Canada.</t>
  </si>
  <si>
    <t>MAY 4</t>
  </si>
  <si>
    <t>Moreno, R</t>
  </si>
  <si>
    <t>After TAVI, aspirin vs. aspirin plus clopidogrel for 3 mo reduced bleeding and a composite of bleeding and thrombotic events at 1 y</t>
  </si>
  <si>
    <t>ANNALS OF INTERNAL MEDICINE</t>
  </si>
  <si>
    <t>[Moreno, Raul] Hosp La Paz, IdiPAZ, CIBER CV, Madrid, Spain</t>
  </si>
  <si>
    <t>Moreno, R (corresponding author), Hosp La Paz, IdiPAZ, CIBER CV, Madrid, Spain.</t>
  </si>
  <si>
    <t>0003-4819</t>
  </si>
  <si>
    <t>JC21</t>
  </si>
  <si>
    <t>Berger, JS; Chen, Y; Kornblith, L; Gong, M; Cushman, M; Kim, K; Reynolds, H; Lopes, RD; Lopez-Sendon, JL; Maggioni, A; Antunes, MDO; Atassi, B; Berry, S; Bochicchio, G; Farkouh, ME; Greenstein, Y; Hade, E; Hudock, K; Kamel, H; Khatri, P; Kirwan, BA; Kreuziger, L; Lawler, PR; Leifer, E; Maia, L; McVerry, BJ; Newman, JD; Wahid, L; Wilson, JJ; Wisniewski, S; Hochman, J; Neal, MD</t>
  </si>
  <si>
    <t>P2y12 Inhibitors in Noncritically Ill Hospitalized Patients With Covid-19</t>
  </si>
  <si>
    <t>CIRCULATION</t>
  </si>
  <si>
    <t>[Berger, Jeffrey S.; Reynolds, Harmony; Hade, Erinn] NYU, Sch Med, Med, New York, NY USA; [Chen, Yu] Univ Pittsburgh, Dept Stat, Pittsburgh, PA USA; [Kornblith, Lucy] Univ Calif San Francisco, Dept Surg, San Francisco, CA USA; [Gong, Michelle] Albert Einstein Coll Med, Med, Bronx, NY 10467 USA; [Cushman, Mary] Univ Vermont, Robert Larner MD Coll Med, Med, Burlington, VT USA; [Kim, Keri] Univ Illinois, Pharm, Chicago, IL USA; [Lopes, Renato D., Sr.] Duke Clin Res, Med, Durham, NC USA; [Lopez-Sendon, Jose L.] Hosp Univ La Paz, Med, Madrid, Spain; [Maggioni, Aldo] ANMCO Res Ctr, Med, Florence, Italy; [Antunes, Murillo de Oliveira] Hosp Univ Sao Francisco de Assis, Med, Cidade Univ, Braganca Paulista, SP, Brazil; [Atassi, Bassel] OSF Little Co Mary Med Ctr, Med, Evergreen Pk, IL USA; [Berry, Scott] Berry Consultants LLC, Consultants, Austin, TX USA; [Bochicchio, Grant] Washington Univ, Sch Med, Med, St Louis, MO USA; [Farkouh, Michael E.] Peter Muck Cardiac Ctr, Med, Toronto, ON, Canada; [Greenstein, Yonatan] Rutgers New Jersey Med Sch, Med, Newark, NJ USA; [Hudock, Kristin] Univ Cincinnati, Med Ctr, Coll Med, Cincinnati, OH 45267 USA; [Kamel, Hooman] Weill Cornell Med, Neurol, New York, NY USA; [Khatri, Pooja] Univ Cincinnati, Neurol &amp; Rehabil Med, Cincinnati, OH USA; [Kirwan, Bridget-Anne] Socar Res SA, Med, Nyon, Switzerland; [Kreuziger, Lisa] Versiti Blood Res Inst, Med, Milwaukee, WI USA; [Lawler, Patrick R.] Peter Munk Cardiac Ctr, Med, Toronto, ON, Canada; [Leifer, Eric] NIH, Med, Clin Ctr, Bethesda, MD USA; [Maia, Lilia] Fundacao Fac Reg Med Sao Jose Do Rio Preto, Med, Sao Jose Do Rio Preto, Brazil; [McVerry, Bryan J.] Univ Pittsburgh, Med, Pittsburgh, PA USA; [Newman, Jonathan D.] NYU, Med Ctr, Med, New York, NY 10016 USA; [Wahid, Lana] Duke Univ Hosp, Med, Durham, NC USA; [Wilson, Jenny Jenny] Stanford Univ, Med Ctr, Med, Stanford, CA 94305 USA; [Wisniewski, Steve] Univ Pittsburgh, Vice Provost Budget &amp; Analyt, Pittsburgh, PA USA; [Hochman, Judith] NYU, Grossman Sch Med, Med, New York, NY USA; [Neal, Matthew D.] Univ Pittsburgh, Surg, Pittsburgh, PA USA</t>
  </si>
  <si>
    <t>0009-7322</t>
  </si>
  <si>
    <t>DEC 21</t>
  </si>
  <si>
    <t>E573</t>
  </si>
  <si>
    <t>E574</t>
  </si>
  <si>
    <t>Grand, J; Miger, K; Sajadieh, A; Kober, L; Torp-Pedersen, C; Ertl, G; Lopez-sendon, JL; Maggioni, AP; Nielsen, OW</t>
  </si>
  <si>
    <t>Significance of Blood Pressure Drops in Patients Hospitalized for Acute Heart Failure: A Patient-Level Analysis of 4 Randomized Placebo-Controlled Serelaxin Trials</t>
  </si>
  <si>
    <t>NOV 16</t>
  </si>
  <si>
    <t>Reynolds, HR; Picard, MH; Spertus, JA; Peteiro, J; Sendon, JLL; Senior, R; El-Hajjar, MC; Celutkiene, J; Shapiro, MD; Pellikka, PA; Kunichoff, DF; Anthopolos, R; Alfakih, K; Abdul-Nour, K; Khouri, M; Bershtein, L; De Belder, M; Poh, KK; Beltrame, JF; Min, JMK; Fleg, JL; Li, Y; Maron, DJ; Hochman, JS</t>
  </si>
  <si>
    <t>Natural History of Patients With Ischemia and No Obstructive Coronary Artery Disease The CIAO-ISCHEMIA Study</t>
  </si>
  <si>
    <t>[Reynolds, Harmony R.; Kunichoff, Dennis F.; Anthopolos, Rebecca; Li, Yi; Hochman, Judith S.] NYU, Grossman Sch Med, New York, NY USA; [Picard, Michael H.] Massachusetts Gen Hosp, Boston, MA 02114 USA; [Spertus, John A.] Univ Missouri, St Lukes Mid Amer Heart Inst, Kansas City, KS USA; [Peteiro, Jesus] Univ A Coruna, CIBERCV, CHUAC, Coruna, Spain; [Senior, Roxy] Royal Brompton Hosp, London, England; [Senior, Roxy] Northwick Pk Hosp &amp; Clin Res Ctr, Harrow, Middx, England; [El-Hajjar, Mohammad C.] Albany Med Ctr, New York, NY USA; [Celutkiene, Jelena] State Res Inst Ctr Innovat Med, Fac Med, Clin Cardiac &amp; Vasc Dis, Vilnius, Lithuania; [Shapiro, Michael D.] Wake Forest Univ, Baptist Med Ctr, Winston Salem, NC 27101 USA; [Pellikka, Patricia A.] Mayo Clin, Rochester, MN USA; [Alfakih, Khaled] Kings Coll Hosp London, London, England; [Abdul-Nour, Khaled] Henry Ford Hlth Syst, Grosse Pointe Farms, MI USA; [Khouri, Michel] Duke Univ, Med Ctr, Durham, NC USA; [Bershtein, Leonid] North Western State Med Univ Mechnikov, St Petersburg, Russia; [De Belder, Mark] Barts Hlth Natl Hlth Serv Trust, London, England; [Poh, Kian Keong] Natl Univ Heart Ctr, Singapore, Singapore; [Poh, Kian Keong; Beltrame, John F.] Natl Univ Singapore, Yong Loo Lin Sch Med, Singapore, Singapore; [Beltrame, John F.] Univ Adelaide, Cent Adelaide Local Hlth Network, Adelaide, SA, Australia; [Min, James K.] Cleerly Inc, New York, NY USA; [Fleg, Jerome L.] Natl Heart Lung &amp; Blood Inst, Bethesda, MD USA; [Maron, David J.] Stanford Univ, Dept Med, Stanford, CA 94305 USA</t>
  </si>
  <si>
    <t>Reynolds, HR (corresponding author), NYU, Grossman Sch Med, Dept Med, Div Cardiol, 530 First Ave,SKI-9R, New York, NY 10016 USA.</t>
  </si>
  <si>
    <t>Blomstrom-Lundqvist, C; Camm, AJ; Goette, A; Kowey, PR; Merino, JL; Piccini, JP; Reiffel, JA; Saksena, S; Boriani, G</t>
  </si>
  <si>
    <t>Antiarrhythmic medication for atrial fibrillation (AIM-AF) study: a physician survey of antiarrhythmic drug (AAD) treatment practices and guideline adherence in Europe</t>
  </si>
  <si>
    <t>EUROPEAN HEART JOURNAL</t>
  </si>
  <si>
    <t>[Blomstrom-Lundqvist, C.] Inst Med Sci, Uppsala, Sweden; [Camm, A. J.] St Georges Univ, London, England; [Goette, A.] St Vincenz Hosp Paderborn, Paderborn, Germany; [Kowey, P. R.] Thomas Jefferson Univ, Sidney Kimmel Med Coll, Philadelphia, PA 19107 USA; [Merino, J. L.] La Paz Univ Hosp, Madrid, Spain; [Piccini, J. P.] Duke Clin Res Inst, Durham, NC USA; [Reiffel, J. A.] Columbia Univ, New York, NY USA; [Saksena, S.] Rutgers Robert Wood Johnson Med Sch, Piscataway, NJ USA; [Boriani, G.] Univ Modena &amp; Reggio Emilia, Modena, Italy</t>
  </si>
  <si>
    <t>0195-668X</t>
  </si>
  <si>
    <t>De Caterina, R; De Groot, JR; Weiss, TW; Kelly, P; Monteiro, P; Deharo, JC; De Asmundis, C; Lopez-De-Sa, E; Waltenberger, J; Steffel, J; Levy, P; Bakhai, A; Pecen, L; Kirchhof, P</t>
  </si>
  <si>
    <t>Age-adjusted risk factors are independently associated with an increased risk of ischaemic stroke, transient ischaemic stroke and systemic embolism in the ETNA-AF-Europe registry</t>
  </si>
  <si>
    <t>[De Caterina, R.] Univ Pisa, Chair Cardiol, Pisa, Italy; [De Groot, J. R.] Amsterdam UMC, Dept Cardiol, Locat Acad Med Ctr, Amsterdam, Netherlands; [Weiss, T. W.] Karl Landsteiner Inst, Inst Cardiometab Dis, St Polten, Austria; [Kelly, P.] Univ Coll Dublin, Dept Neurol, HRB Stroke Clin Trials Network Ireland, Dublin, Ireland; [Monteiro, P.] Ctr Hosp &amp; Univ Coimbra, Dept Cardiol, Coimbra, Portugal; [Deharo, J. C.] Aix Marseille Univ, Hosp Timone, AP HM, Cardiol, Marseille, France; [De Asmundis, C.] Univ Ziekenhuis Brussels, Dept Cardiol, Brussels, Belgium; [Lopez-De-Sa, E.] Hosp Univ La Paz, Cardiol Intens Care Unit, Cardiol Serv, IDIPAZ,CIBERCV, Madrid, Spain; [Waltenberger, J.] Univ Munster, Dept Cardiovasc Med, Munster, Germany; [Steffel, J.] Univ Hosp Zurich, Dept Cardiol, Zurich, Switzerland; [Levy, P.] Univ Paris 09, PSL Res Univ, Dept Econ, LEDa LEGOS, Paris, France; [Bakhai, A.] Royal Free London NHS Fdn Trust, Dept Cardiol, London, England; [Pecen, L.] Czech Acad Sci, Inst Comp Sci, Prague, Czech Republic; [Kirchhof, P.] Univ Heart &amp; Vasc Ctr Hamburg, Dept Cardiol, Hamburg, Germany</t>
  </si>
  <si>
    <t>Garcia-Arribas, D; Ramos, AF; Viana, A; Rosillo, S; Caro-Codon, J; Armada, E; Carrion, I; Ferrera, C; Noriega, FJ; De Sa, EL</t>
  </si>
  <si>
    <t>Arrythmic storm in patients with and without a myocardial infarction</t>
  </si>
  <si>
    <t>[Garcia-Arribas, D.; Fernandez Ramos, A.; Rosillo, S.; Caro-Codon, J.; Armada, E.; Lopez De Sa, E.] Univ Hosp La Paz, Carlos III Madrid Hlth Serv, Madrid, Spain; [Viana, A.; Carrion, I.; Ferrera, C.; Noriega, F. J.] Hosp Clin San Carlos, Cardiol, Madrid, Spain</t>
  </si>
  <si>
    <t>Kirchhof, P; De Groot, JR; Weiss, TW; Kelly, P; Monteiro, P; Deharo, JC; De Asmundis, C; Lopez-De-Sa, E; Waltenberger, J; Steffel, J; Levy, P; Bakhai, A; Pecen, L; De Caterina, R</t>
  </si>
  <si>
    <t>Age-adjusted risk factors are independently associated with an increased risk of major bleeding during the two-year follow-up of the ETNA-AF-Europe registry</t>
  </si>
  <si>
    <t>[Kirchhof, P.] Univ Heart &amp; Vasc Ctr Hamburg, Dept Cardiol, Hamburg, Germany; [De Groot, J. R.] Amsterdam UMC, Dept Cardiol, Locat Acad Med Ctr, Amsterdam, Netherlands; [Weiss, T. W.] Karl Landsteiner Inst, Inst Cardiometab Dis, St Polten, Austria; [Kelly, P.] Univ Coll Dublin, Dept Neurol, HRB Stroke Clin Trials Network Ireland, Dublin, Ireland; [Monteiro, P.] Ctr Hosp &amp; Univ Coimbra, Dept Cardiol, Coimbra, Portugal; [Deharo, J. C.] Aix Marseille Univ, Hosp Timone, AP HM, Cardiol, Marseille, France; [De Asmundis, C.] Univ Ziekenhuis, Dept Cardiol, Brussels, Belgium; [Lopez-De-Sa, E.] Hosp Univ La Paz, Cardiol Intens Care Unit, Cardiol Serv, IDIPAZ, Madrid, Spain; [Waltenberger, J.] Univ Munster, Dept Cardiovascular Med, Munster, Germany; [Steffel, J.] Univ Hosp Zurich, Dept Cardiol, Zurich, Switzerland; [Levy, P.] Univ Paris 09, PSL Res Univ, Dept Econ, LEDa LEGOS, Paris, France; [Bakhai, A.] Royal Free London NHS Fdn Trust, Dept Cardiol, London, England; [Pecen, L.] Czech Acad Sci, Inst Comp Sci, Prague, Czech Republic; [De Caterina, R.] Univ Pisa, Chair Cardiol, Pisa, Italy</t>
  </si>
  <si>
    <t>Severo, A; Rivero, B; Catanzaro, G; Juarez, V; Arbas, E; Poveda, D; Tebar, D; Garcia-Arribas, D; Caro, J; Rosillo, S; Armada, E; De Sa, EL</t>
  </si>
  <si>
    <t>Diagnostic value of post-return of spontaneous circulation electrocardiogram for selection of candidates for primary percutaneous coronary intervention after out-of-hospital cardiac arrest</t>
  </si>
  <si>
    <t>[Severo, A.; Rivero, B.; Catanzaro, G.; Juarez, V.; Arbas, E.; Poveda, D.; Tebar, D.; Garcia-Arribas, D.; Caro, J.; Rosillo, S.; Armada, E.; Lopez De Sa, E.] Hosp Univ La Paz, Madrid, Spain</t>
  </si>
  <si>
    <t>Vasserot, I; Severo, A; Juarez, V; Rivero, B; Arbas, E; Poveda, D; Tebar, D; Merino, C; Marco, I; Martin, L; Garcia-Arribas, D; Caro, J; Rosillo, S; Armada, E; De Sa, EL</t>
  </si>
  <si>
    <t>Association between mean arterial pressure and neurological outcome in survivors of a cardiac arrest undergoing targeted temperature management</t>
  </si>
  <si>
    <t>[Vasserot, I.] Autonomous Univ Madrid, Sch Med, Madrid, Spain; [Severo, A.; Juarez, V.; Rivero, B.; Arbas, E.; Poveda, D.; Tebar, D.; Merino, C.; Marco, I.; Martin, L.; Garcia-Arribas, D.; Caro, J.; Rosillo, S.; Armada, E.; Lopez De Sa, E.] Univ Hosp La Paz, Madrid, Spain</t>
  </si>
  <si>
    <t>Tardif, JC; Bouabdallaoui, N; L'Allier, PL; Gaudet, D; Shah, BI; Pillinger, MH; Lopez-Sendon, J; da Luz, P; Verret, L; Audet, S; Dupuis, J; Denault, A; Pelletier, M; Tessier, PA; Samson, S; Fortin, D; Tardif, JD; Busseuil, D; Goulet, E; Lacoste, C; Dubois, A; Joshi, AY; Waters, DD; Hsue, P; Lepor, NE; Lesage, F; Sainturet, N; Roy-Clavel, E; Bassevitch, Z; Orfanos, A; Stamatescu, G; Gregoire, JC; Busque, L; Lavallee, C; Hetu, PO; Paquette, JS; Deftereos, SG; Levesque, S; Cossette, M; Nozza, A; Chabot-Blanchet, M; Dube, MP; Guertin, MC; Boivin, G</t>
  </si>
  <si>
    <t>Colchicine for community-treated patients with COVID-19 (COLCORONA): a phase 3, randomised, double-blinded, adaptive, placebo-controlled, multicentre trial</t>
  </si>
  <si>
    <t>LANCET RESPIRATORY MEDICINE</t>
  </si>
  <si>
    <t>[Tardif, Jean-Claude; Bouabdallaoui, Nadia; L'Allier, Philippe L.; Verret, Lucie; Audet, Sylvia; Dupuis, Jocelyn; Denault, Andre; Samson, Sarah; Fortin, Denis; Tardif, Jean-Daniel; Busseuil, David; Goulet, Elisabeth; Lacoste, Chantal; Dubois, Anick; Lesage, Frederic; Gregoire, Jean C.; Dube, Marie-Pierre] Univ Montreal, Montreal Heart Inst, Montreal, PQ, Canada; [Gaudet, Daniel] Univ Montreal, Ecogene 21, Montreal, PQ, Canada; [Gaudet, Daniel] Univ Montreal, Dept Med, Montreal, PQ, Canada; [Shah, Binita; Pillinger, Michael H.] NYU, Grossman Sch Med, New York, NY USA; [Lopez-Sendon, Jose] UAM, IdiPaz, Ciber CV, Madrid, Spain; [da Luz, Protasio] Univ Sao Paulo, Fac Med, Hosp Clin, Inst Coracao, Sao Paulo, Brazil; [Pelletier, Martin; Tessier, Philippe A.; Boivin, Guy] Univ Laval, Ctr Hosp Univ Quebec, Quebec City, PQ, Canada; [Joshi, Avni Y.] Mayo Clin, Rochester, MN USA; [Waters, David D.; Hsue, Priscilla] San Francisco Gen Hosp, San Francisco, CA 94110 USA; [Lepor, Norman E.] Univ Calif Los Angeles, David Geffen Sch Med, Cedars Sinai Heart Inst, Los Angeles, CA 90095 USA; [Sainturet, Nicolas; Roy-Clavel, Eve; Bassevitch, Zohar; Orfanos, Andreas; Stamatescu, Gabriela; Levesque, Sylvie; Cossette, Marieve; Nozza, Anna; Chabot-Blanchet, Malorie; Guertin, Marie-Claude] Montreal Hlth Innovat Coordinating Ctr, Montreal, PQ, Canada; [Busque, Lambert; Lavallee, Christian] Univ Montreal, Hop Maisonneuve Rosemont, Montreal, PQ, Canada; [Hetu, Pierre-Olivier] Ctr Hosp Univ Montreal, Montreal, PQ, Canada; [Paquette, Jean-Sebastien] Univ Laval, Quebec City, PQ, Canada; [Deftereos, Spyridon G.] Natl &amp; Kapodistrian Univ Athens, Dept Cardiol 2, Athens, Greece</t>
  </si>
  <si>
    <t>Tardif, JC (corresponding author), Montreal Heart Inst, Montreal, PQ H1T1C8, Canada.</t>
  </si>
  <si>
    <t>2213-2600</t>
  </si>
  <si>
    <t>AUG</t>
  </si>
  <si>
    <t>Goligher, EC; Bradbury, CA; McVerry, BJ; Lawler, PR; Berger, JS; Gong, MN; Carrier, M; Reynolds, HR; Kumar, A; Turgeon, AF; Kornblith, LZ; Kahn, SR; Marshall, JC; Kim, KS; Houston, BL; Derde, LPG; Cushman, M; Tritschler, T; Angus, DC; Godoy, LC; McQuilten, Z; Kirwan, BA; Farkouh, ME; Brooks, MM; Lewis, RJ; Berry, LR; Lorenzi, E; Gordon, AC; Berry, SM; McArthur, CJ; Neal, MD; Hochman, JS; Webb, SA; Zarychanski, R; Ahuja, T; Al-Beidh, F; Annane, D; Arabi, YM; Aryal, D; Kreuziger, LB; Beane, A; Bhimani, Z; Bihari, S; Billett, HH; Bond, L; Bonten, M; Brunkhorst, F; Buxton, M; Buzgau, A; Castellucci, LA; Chekuri, S; Chen, JT; Cheng, AC; Chkhikvadze, T; Coiffard, B; Contreras, A; Costantini, TW; de Brouwer, S; Detry, MA; Duggal, A; Dzavik, V; Effron, MB; Eng, HF; Escobedo, J; Estcourt, LJ; Everett, BM; Fergusson, DA; Fitzgerald, M; Fowler, RA; Froess, JD; Fu, ZX; Galanaud, JP; Galen, BT; Gandotra, S; Girard, TD; Goodman, AL; Goossens, H; Green, C; Greenstein, YY; Gross, PL; Haniffa, R; Hegde, SM; Hendrickson, CM; Higgins, AM; Hindenburg, AA; Hope, AA; Horowitz, JM; Horvat, CM; Huang, DT; Hudock, K; Hunt, BJ; Husain, M; Hyzy, RC; Jacobson, JR; Jayakumar, D; Keller, NM; Khan, A; Kim, Y; Kindzelski, A; King, AJ; Kornblith, AE; Kutcher, ME; Laffan, MA; Lamontagne, F; Le Gal, G; Leeper, CM; Leifer, ES; Lim, G; Lima, FG; Linstrum, K; Litton, E; Lopez-Sendon, J; Lother, SA; Marten, N; Marinez, AS; Martinez, M; Garcia, EM; Mavromichalis, S; McAuley, DF; McDonald, EG; McGlothlin, A; McGuinness, SP; Middeldorp, S; Montgomery, SK; Mouncey, PR; Murthy, S; Nair, GB; Nair, R; Nichol, AD; Nicolau, JC; Nunez-Garcia, B; Park, JJ; Park, PK; Parke, RL; Parker, JC; Parnia, S; Paul, JD; Pompilio, M; Quigley, JG; Rosenson, RS; Rost, NS; Rowan, K; Santos, FO; Santos, M; Santos, MO; Satterwhite, L; Saunders, CT; Schreiber, J; Schutgens, REG; Seymour, CW; Siegal, DM; Silva, DG; Singhal, AB; Slutsky, AS; Solvason, D; Turner, AM; Van Bentum-Puijk, W; van de Veerdonk, FL; van Diepen, S; Vazquez-Grande, G; Wahid, L; Wareham, V; Widmer, RJ; Wilson, JG; Yuriditsky, E; Zhong, YQ</t>
  </si>
  <si>
    <t>Therapeutic Anticoagulation with Heparin in Critically Ill Patients with Covid-19</t>
  </si>
  <si>
    <t>NEW ENGLAND JOURNAL OF MEDICINE</t>
  </si>
  <si>
    <t>[Goligher, Ewan C.; Lawler, Patrick R.; Godoy, Lucas C.; Farkouh, Michael E.; Dzavik, Vladimir; Fowler, Robert A.; Galanaud, Jean P.; Husain, Mansoor; Slutsky, Arthur S.] Univ Toronto, Toronto, ON, Canada; [Goligher, Ewan C.; Husain, Mansoor] Univ Hlth Network, Toronto, ON, Canada; [Lawler, Patrick R.; Godoy, Lucas C.; Farkouh, Michael E.; Dzavik, Vladimir] Univ Hlth Network, Peter Munk Cardiac Ctr, Toronto, ON, Canada; [Bond, Lindsay; Wareham, Vanessa] Ozmosis Res, Toronto, ON, Canada; [Galanaud, Jean P.] Sunnybrook Hlth Sci Ctr, Toronto, ON, Canada; [Carrier, Marc; Castellucci, Lana A.; Fergusson, Dean A.; Le Gal, Gregoire] Ottawa Hosp Res Inst, Ottawa, ON 105, Canada; [Carrier, Marc; Le Gal, Gregoire] Inst Savoir Montfort, Ottawa, ON, Canada; [Castellucci, Lana A.; Fergusson, Dean A.; Siegal, Deborah M.] Univ Ottawa, Ottawa, ON, Canada; [Kumar, Anand; Houston, Brett L.; Zarychanski, Ryan; Lother, Sylvain A.; Solvason, Dayna; Vazquez-Grande, Gloria] Univ Manitoba, Winnipeg, MB, Canada; [Houston, Brett L.; Zarychanski, Ryan] CancerCare Manitoba, Winnipeg, MB, Canada; [Turgeon, Alexis F.] Univ Laval, Quebec City, PQ, Canada; [Turgeon, Alexis F.] Univ Laval Res Ctr, Ctr Hosp Univ Quebec, Quebec City, PQ, Canada; [Kahn, Susan R.; McDonald, Emily G.] McGill Univ, Montreal, PQ, Canada; [Marshall, John C.; Bhimani, Zahra; Santos, Marlene; Slutsky, Arthur S.] St Michaels Hosp Unity Hlth, Toronto, ON, Canada; [Gross, Peter L.] McMaster Univ, Hamilton, ON, Canada; [Gross, Peter L.] Thrombosis &amp; Atherosclerosis Res Inst, Hamilton, ON, Canada; [Lamontagne, Francois] Univ Sherbrooke, Sherbrooke, PQ, Canada; [Marten, Nicole] St Boniface Gen Hosp, Winnipeg, MB, Canada; [Murthy, Srinivas] Univ British Columbia, Vancouver, BC, Canada; [van Diepen, Sean] Univ Alberta, Edmonton, AB, Canada; [Bradbury, Charlotte A.] Univ Bristol, Bristol, Avon, England; [Bradbury, Charlotte A.] Univ Hosp Bristol, Bristol, Avon, England; [Bradbury, Charlotte A.] Weston NHS Fdn Trust, Bristol, Avon, England; [Kirwan, Bridget-Anne] London Sch Hyg &amp; Trop Med, London, England; [Gordon, Anthony C.; Al-Beidh, Farah; Laffan, Michael A.] Imperial Coll London, London, England; [Gordon, Anthony C.] Imperial Coll Healthcare NHS Trust, St Marys Hosp, London, England; [Haniffa, Rashan] Univ Coll London Hosp, London, England; [Hunt, Beverley J.] Kings Healthcare Partners, London, England; [Mouncey, Paul R.; Rowan, Kathryn] Intens Care Natl Audit &amp; Res Ctr ICNARC, London, England; [McAuley, Daniel F.] Queens Univ Belfast, Belfast, Antrim, North Ireland; [McAuley, Daniel F.] Royal Victoria Hosp, Belfast, Antrim, North Ireland; [Beane, Abi; Estcourt, Lise J.] Univ Oxford, Oxford, England; [Estcourt, Lise J.; Mavromichalis, Stavroula] NHS Blood &amp; Transplant, Oxford, England; [McVerry, Bryan J.; Angus, Derek C.; Brooks, Maria M.; Neal, Matthew D.; Eng, Heather F.; Froess, Joshua D.; Fu, Zhuxuan; Huang, David T.; King, Andrew J.; Leeper, Christine M.; Linstrum, Kelsey; Martinez, Mary; Montgomery, Stephanie K.; Seymour, Christopher W.; Zhong, Yongqi] Univ Pittsburgh, Pittsburgh, PA USA; [McVerry, Bryan J.; Angus, Derek C.; Neal, Matthew D.; Linstrum, Kelsey] Univ Pittsburgh Med Ctr, Pittsburgh, PA USA; [Girard, Timothy D.] Univ Pittsburgh, Clin Res Invest &amp; Syst Modeling Acute Illness CRI, Pittsburgh, PA USA; [Horvat, Christopher M.] Univ Pittsburgh Med Ctr, Childrens Hosp Pittsburgh, Pittsburgh, PA USA; [Berger, Jeffrey S.; Reynolds, Harmony R.; Hochman, Judith S.; Chkhikvadze, Tamta; Contreras, Aira; Keller, Norma M.; Mavromichalis, Stavroula; Parnia, Sam] NYU, NYU Grossman Sch Med, New York, NY USA; [Ahuja, Tania; Chkhikvadze, Tamta; Contreras, Aira; Horowitz, James M.; Yuriditsky, Eugene] NYU Langone Hlth, NYU Langone Hosp, New York, NY USA; [Keller, Norma M.] Bellevue Hosp, New York, NY USA; [Rosenson, Robert S.] Icahn Sch Med Mt Sinai, New York, NY 10029 USA; [Rosenson, Robert S.] Mt Sinai Heart, New York, NY USA; [Gong, Michelle N.; Billett, Henny H.; Chekuri, Sweta; Chen, Jen-Ting; Chkhikvadze, Tamta; Hope, Aluko A.; Nair, Rahul] Montefiore Med Ctr Bronx, Bronx, NY USA; [Gong, Michelle N.; Billett, Henny H.; Galen, Benjamin T.; Hope, Aluko A.] Albert Einstein Coll Med, Bronx, NY 10467 USA; [Hindenburg, Alexander A.] NYU Langone Long Isl, Mineola, NY USA; [Kornblith, Lucy Z.; Hendrickson, Carolyn M.; Kornblith, Aaron E.; Nunez-Garcia, Brenda; Park, John J.] Univ Calif San Francisco, Zuckerberg San Francisco Gen Hosp, San Francisco, CA 94143 USA; [Lewis, Roger J.] Harbor UCLA Med Ctr, Torrance, CA 90509 USA; [Buxton, Meredith] Global Coalit Adapt Res, Los Angeles, CA USA; [Lim, George] Univ Calif Los Angeles, Los Angeles, CA USA; [Costantini, Todd W.] Univ Calif San Diego, Sch Med, San Diego, CA 92103 USA; [Wilson, Jennifer G.] Stanford Univ, Sch Med, Palo Alto, CA 94304 USA; [Kim, Keri S.; Jacobson, Jeffrey R.; Quigley, John G.] Univ Illinois, Chicago, IL USA; [Paul, Jonathan D.] Univ Chicago, Chicago, IL 60637 USA; [Schreiber, Jake] Chartis Grp, Chicago, IL USA; [Derde, Lennie P. G.; Bonten, Marc; Schutgens, Roger E. G.; Van Bentum-Puijk, Wilma] Univ Utrecht, Univ Med Ctr Utrecht, Utrecht, Netherlands; [Schutgens, Roger E. G.] Univ Utrecht, Utrecht, Netherlands; [Middeldorp, Saskia; van de Veerdonk, Frank L.] Radboud Univ Nijmegen Med Ctr, Nijmegen, Netherlands; [Cushman, Mary] Univ Vermont, Larner Coll Med, Burlington, VT USA; [Tritschler, Tobias] Univ Bern, Bern Univ Hosp, Inselspital, Bern, Switzerland; [Kirwan, Bridget-Anne; de Brouwer, Sophie] SOCAR Res, Nyon, Switzerland; [Godoy, Lucas C.; Lima, Felipe Gallego; Nicolau, Jose C.] Univ Sao Paulo, Hosp Clin, Fac Med, Inst Coracao, Sao Paulo, Brazil; [Marinez, Andrea Saud] Avanti Pesquisa Clin, Sao Paulo, Brazil; [Santos, Fernanda O.] Hosp 9 Julho, Sao Paulo, Brazil; [Pompilio, Mauricio] Hosp Coracao Mato Grosso, Campo Grande, MS, Brazil; [Pompilio, Mauricio] Univ Fed Mato Grosso, Campo Grande, MS, Brazil; [Silva, Delcio G.] Hosp Univ Maria Aparecida Pedrossia, Campo Grande, MS, Brazil; [Silva, Delcio G.] Hosp Unimed Campo Grande, Campo Grande, MS, Brazil; [Santos, Mayler O.] Clin Res Ctr, Inst Goiano Oncol &amp; Hematol, Goiania, Go, Brazil; [McQuilten, Zoe; McArthur, Colin J.; Webb, Steven A.; Buzgau, Adrian; Green, Cameron; Higgins, Alisa M.; McGuinness, Shay P.; Nichol, Alistair D.; Parker, Jane C.] Monash Univ, Australian &amp; New Zealand Intens Care Res Ctr, Melbourne, Vic, Australia; [Cheng, Allen C.] Monash Univ, Melbourne, Vic, Australia; [Cheng, Allen C.; Nichol, Alistair D.] Alfred Hlth, Melbourne, Vic, Australia; [Webb, Steven A.; Litton, Edward] St Johns God Subiaco Hosp, Subiaco, WA, Australia; [Bihari, Shailesh] Flinders Univ S Australia, Bedford Pk, SA, Australia; [Litton, Edward] Fiona Stanley Hosp, Perth, WA, Australia; [Lewis, Roger J.; Berry, Lindsay R.; Lorenzi, Elizabeth; Berry, Scott M.; Detry, Michelle A.; Fitzgerald, Mark; McGlothlin, Anna; Saunders, Christina T.] Berry Consultants, Austin, TX USA; [Widmer, R. Jay] Baylor Scott &amp; White Hlth, Temple, TX USA; [McArthur, Colin J.; McGuinness, Shay P.; Parke, Rachael L.] Auckland City Hosp, Auckland, New Zealand; [Parke, Rachael L.] Univ Auckland, Auckland, New Zealand; [McArthur, Colin J.; Turner, Anne M.] Med Res Inst New Zealand, Wellington, New Zealand; [Annane, Djillali] Univ Versailles St QuentinEn Yvelines, Federat Hosp Univ Saclay, Garches, France; [Annane, Djillali] Univ Versailles St Quentin En Yvelines, Raymond Poincare Hosp, Paris Seine Nord Endeavour Personalize Intervent, Garches, France; [Coiffard, Benjamin] Aix Marseille Univ, Marseille, France; [Arabi, Yaseen M.] King Saud Bin Abdulaziz Univ Hlth Sci, Riyadh, Saudi Arabia; [Arabi, Yaseen M.] King Abdullah Int Med Res Ctr, Riyadh, Saudi Arabia; [Aryal, Diptesh] Nepal Mediciti Hosp, Lalitpur, Nepal; [Aryal, Diptesh] Nepal Intens Care Res Fdn, Kathmandu, Nepal; [Kreuziger, Lisa Baumann] Versiti Blood Res Inst, Milwaukee, WI USA; [Beane, Abi] Natl Intens Care Surveillance NICS Mahidol Oxford, Colombo, Sri Lanka; [Brunkhorst, Frank] Jena Univ Hosp, Jena, Germany; [Duggal, Abhijit] Cleveland Clin, Cleveland, OH 44106 USA; [Hudock, Kristin] Univ Cincinnati, Cincinnati, OH USA; [Effron, Mark B.] Univ Queensland, Ochsner Med Ctr, Ochsner Clin Sch, New Orleans, LA USA; [Escobedo, Jorge; Garcia, Eduardo Mateos] Inst Mexicano Seguro Social, Mexico City, DF, Mexico; [Everett, Brendan M.; Hegde, Sheila M.; Kim, Yuri] Brigham &amp; Womens Hosp, 75 Francis St, Boston, MA 02115 USA; [Rost, Natalia S.; Singhal, Aneesh B.] Massachusetts Gen Hosp, Boston, MA 02114 USA; [Everett, Brendan M.; Kim, Yuri; Rost, Natalia S.; Singhal, Aneesh B.] Harvard Med Sch, Boston, MA 02115 USA; [Gandotra, Sheetal] Univ Alabama Birmingham, Birmingham, AL USA; [Goodman, Andrew L.] TriStar Centennial Med Ctr, Nashville, TN USA; [Goossens, Herman] Univ Antwerp, Antwerp, Belgium; [Greenstein, Yonatan Y.] Rutgers New Jersey Med Sch, Newark, NJ USA; [Haniffa, Rashan] Univ Oxford, Bangkok, Thailand; [Hyzy, Robert C.; Park, Pauline K.] Univ Michigan, Ann Arbor, MI 48109 USA; [Nair, Girish B.] Beaumont Hlth, Royal Oak, MI USA; [Nair, Girish B.] Oakland Univ, William Beaumont Sch Med, Auburn Hills, MI USA; [Jayakumar, Devachandran] Apollo Special Hosp OMR, Chennai, Tamil Nadu, India; [Khan, Akram] Oregon Hlth &amp; Sci Univ, Portland, OR USA; [Kindzelski, Andrei; Leifer, Eric S.] NHLBI, NIH, Bldg 10, Bethesda, MD 20892 USA; [Kutcher, Matthew E.] Univ Mississippi, Med Ctr, Jackson, MS 39216 USA; [Lopez-Sendon, Jose] Univ Autonoma, IdiPaz Res Inst, Madrid, Spain; [Nichol, Alistair D.] Univ Coll Dublin, Dublin, Ireland; [Satterwhite, Lewis] Univ Kansas, Sch Med, Kansas City, KS USA; [Wahid, Lana] Duke Univ Hosp, Durham, NC USA</t>
  </si>
  <si>
    <t>Zarychanski, R (corresponding author), Univ Manitoba, Sect Hematol Oncol, Winnipeg, MB R3E 0V9, Canada.; Zarychanski, R (corresponding author), Univ Manitoba, Sect Crit Care, Winnipeg, MB R3E 0V9, Canada.</t>
  </si>
  <si>
    <t>0028-4793</t>
  </si>
  <si>
    <t>AUG 26</t>
  </si>
  <si>
    <t>Lawler, PR; Golighe, EC; Berge, JS; Neal, MD; McVerry, BJ; Nicolau, JC; Gong, MN; Carrier, M; Rosenson, RS; Reynolds, HR; Turgeon, AF; Escobedo, J; Huang, DT; Bradbury, CA; Houston, BL; Kornblith, LZ; Kumar, A; Kah, NSR; Cushman, M; McQuilten, Z; Slutsky, AS; Kim, KS; Gordon, AC; Kirwan, BA; Brooks, MM; Higgins, AM; Lewis, RJ; Lorenzi, E; Berry, SM; Berry, LR; Angus, DC; McArthur, CJ; Webb, SA; Farkouh, ME; Hochman, JS; Zarychanski, R; Aday, AW; Al-Beidh, F; Annane, D; Arabi, YM; Aryal, D; Kreuziger, LB; Beane, A; Bhimani, Z; Bihari, S; Billett, HH; Bond, L; Bonten, M; Brunkhorst, F; Buxton, M; Buzgau, A; Castellucci, LA; Chekuri, S; Chen, JT; Cheng, AC; Chkhikvadzw, T; Coiffard, B; Costantini, TW; de Brouwer, S; Derde, LPG; Detry, MA; Duggal, A; Dzavik, V; Effron, MB; Estcourt, LJ; Everett, BM; Fergusson, DA; Fitzgerald, M; Fowler, RA; Galanaud, JP; Galen, BT; Gandotra, S; Garcia-Madrona, S; Girard, TD; Godoy, LC; Goodman, AL; Goossens, H; Green, C; Greenstein, YY; Gross, PL; Hamburg, NM; Haniffa, R; Hanna, G; Hanna, N; Hegde, SM; Hendrickson, CM; Hite, RD; Hindenburg, AA; Hope, AA; Horowitz, JM; Horvat, CM; Hudock, K; Hunt, BJ; Husain, M; Hyzy, RC; Iyer, VN; Jacobson, JR; Jayakumar, D; Keller, NM; Khan, A; Kim, Y; Kindzelski, AL; Kin, AJ; Knudson, MM; Kornblith, AE; Krishnan, V; Kutcher, ME; Laffan, MA; Lamontagne, F; Le Gal, G; Leeper, CM; Leifer, ES; Lim, G; Lima, FG; Linstrum, K; Litton, E; Lopez-Sendon, J; Moreno, JLLS; Lother, SA; Malhotra, S; Marcos, M; Marinez, AS; Marshall, JC; Marten, N; Matthay, MA; McAuley, DF; McDonald, EG; McGlothlin, A; McGuinness, SP; Middeldorp, S; Montgomery, SK; Moore, SC; Guerreor, RM; Mouncey, PR; Murthy, S; Nair, GB; Nair, R; Nichol, AD; Nunez-Garcia, B; Pandey, A; Park, PK; Parke, RL; Parker, JC; Parnia, S; Paul, JD; Gonzalez, YSP; Pompilio, M; Prekker, ME; Quigley, JG; Rost, NS; Rowan, K; Santos, FO; Santos, M; Santos, MO; Satterwhite, L; Saunders, CT; Schutgens, REG; Seymour, CW; Siegal, DM; Silva, DG; Shankar-Hari, M; Sheehan, JP; Singhal, AB; Solvaso, D; Stanworth, SJ; Tritschler, T; Turner, AM; Van Bentum-Puijk, W; van de Veerdonk, FL; van Diepen, S; Vazquez-Grande, G; Wahid, L; Wareham, V; Wells, BJ; Widmer, RJ; Wilson, JG; Yuriditsky, E; Zampieri, FG</t>
  </si>
  <si>
    <t>Therapeutic Anticoagulation with Heparin in Noncritically Ill Patients with Covid-19</t>
  </si>
  <si>
    <t>[Lawler, Patrick R.; Farkouh, Michael E.; Dzavik, Vladimir; Galanaud, Jean P.; Godoy, Lucas C.; Hanna, George] Univ Hlth Network, Peter Munk Cardiac Ctr, Toronto, ON, Canada; [Lawler, Patrick R.; Golighe, Ewan C.; Slutsky, Arthur S.; Farkouh, Michael E.; Dzavik, Vladimir; Fowler, Robert A.; Godoy, Lucas C.; Hanna, George; Husain, Mansoor] Univ Toronto, Toronto, ON, Canada; [Golighe, Ewan C.; Husain, Mansoor] Univ Hlth Network, Toronto, ON, Canada; [Slutsky, Arthur S.; Bhimani, Zahra; Marshall, John C.; Santos, Marlene] St Michaels Hosp Unity Hlth, Toronto, ON, Canada; [Bond, Lindsay; Derde, Lennie P. G.; Wareham, Vanessa] Ozmosis Res, Toronto, ON, Canada; [Galanaud, Jean P.] Sunnybrook Hlth Sci Ctr, Toronto, ON, Canada; [Carrier, Marc; Castellucci, Lana A.; Fergusson, Dean A.; Le Gal, Gregoire; Siegal, Deborah M.] Ottawa Hosp Res Inst, Ottawa, ON, Canada; [Carrier, Marc; Le Gal, Gregoire] Inst Savoir Montfort, Ottawa, ON, Canada; [Castellucci, Lana A.; Fergusson, Dean A.; Siegal, Deborah M.] Univ Ottawa, Ottawa, ON, Canada; [Turgeon, Alexis F.] Univ Laval, Quebec City, PQ, Canada; [Turgeon, Alexis F.] CHU Quebec Univ Laval Res Ctr, Quebec City, PQ, Canada; [Houston, Brett L.; Kumar, Anand; Zarychanski, Ryan; Lother, Sylvain A.; Solvaso, Dayna; Vazquez-Grande, Gloria] Univ Manitoba, Winnipeg, MB, Canada; [Houston, Brett L.; Zarychanski, Ryan] CancerCare Manitoba, Winnipeg, MB, Canada; [Marten, Nicole] St Boniface Gen Hosp, Winnipeg, MB, Canada; [Kah, Susan R. n; McDonald, Emily G.] McGill Univ, Montreal, PQ, Canada; [Gross, Peter L.] McMaster Univ, Hamilton, ON, Canada; [Gross, Peter L.] Thrombosis &amp; Atherosclerosis Res Inst, Hamilton, ON, Canada; [Lamontagne, Francois] Univ Sherbrooke, Sherbrooke, PQ, Canada; [Murthy, Srinivas; Rowan, Kathryn] Univ British Columbia, Vancouver, BC, Canada; [van Diepen, Sean] Univ Alberta, Edmonton, AB, Canada; [Berge, Jeffrey S.; Reynolds, Harmony R.; Hochman, Judith S.; Chkhikvadzw, Tamta; Keller, Norma M.; Parnia, Sam] NYU Langone Hlth, NYU Grossman Sch Med, New York, NY USA; [Rosenson, Robert S.] NYU Langone Hlth, Icahn Sch Med Mt Sinai, New York, NY USA; [Rosenson, Robert S.] NYU Langone Hlth, Mt Sinai Heart, New York, NY USA; [Chkhikvadzw, Tamta; Horowitz, James M.; Yuriditsky, Eugene] NYU Langone Hosp, New York, NY USA; [Keller, Norma M.] Bellevue Hosp, New York, NY USA; [Gong, Michelle N.; Billett, Henny H.; Chekuri, Sweta; Chen, Jen-Ting; Nair, Rahul] Montefiore Med Ctr, Bronx, NY USA; [Gong, Michelle N.; Billett, Henny H.; Galen, Benjamin T.; Hope, Aluko A.] Albert Einstein Coll Med, Bronx, NY 10467 USA; [Hite, R. Duncan; Hindenburg, Alexander A.] NYU Langone Long Isl, Mineola, NY USA; [Neal, Matthew D.; McVerry, Bryan J.; Huang, David T.; Brooks, Maria M.; Angus, Derek C.; Kin, Andrew J.; Leeper, Christine M.; Linstrum, Kelsey; Montgomery, Stephanie K.; Seymour, Christopher W.] Univ Pittsburgh, Pittsburgh, PA USA; [Neal, Matthew D.; McVerry, Bryan J.; Angus, Derek C.; Linstrum, Kelsey; Montgomery, Stephanie K.] UPMC, Pittsburgh, PA USA; [Girard, Timothy D.] Univ Pittsburgh, Clin Res Invest &amp; Syst Modeling Acute Illness CRI, Pittsburgh, PA USA; [Horvat, Christopher M.] UPMC Childrens Hosp Pittsburgh, Pittsburgh, PA USA; [Moore, Steven C.] Penn State Hershey Med Ctr, Emergency Med, Hershey, PA USA; [Nicolau, Jose C.; Godoy, Lucas C.; Lima, Felipe Gallego] Univ Sao Paulo, Hosp Clin, Fac Med, Inst Coracao, Sao Paulo, SP, Brazil; [Marinez, Andrea Saud] Avanti Pesquisa Clin, Sao Paulo, Brazil; [Santos, Fernanda O.] Hosp Julho, Sao Paulo, Brazil; [Zampieri, Fernando G.] Hosp Coracao, Sao Paulo, Brazil; [Pompilio, Mauricio] Hosp Cora Mato Grosso do Sul, Campo Grande, MS, Brazil; [Pompilio, Mauricio] Univ Fed Mato Grosso do Sul, Campo Grande, MS, Brazil; [Silva, Delcio G., Jr.] Hosp Univ Maria Aparecida Pedrossia, Campo Grande, MS, Brazil; [Silva, Delcio G., Jr.] Hosp Unimed Campo Grande, Campo Grande, MS, Brazil; [Santos, Mayler Olombrada] Clin Res Ctr, INGOH, Goiania, Go, Brazil; [Escobedo, Jorge; Gonzalez, Yessica S. Perez] Inst Mexicano Seguro Social, Mexico City, DF, Mexico; [Bradbury, Charlotte A.] Univ Bristol, Bristol, Avon, England; [Bradbury, Charlotte A.] Univ Hosp Bristol &amp; Weston NHS Fdn Trust, Bristol, Avon, England; [Gordon, Anthony C.; Al-Beidh, Farah; Laffan, Michael A.] Imperial Coll London, London, England; [Gordon, Anthony C.] Imperial Coll Healthcare NHS Trust, St Marys Hosp, London, England; [Kirwan, Bridget-Anne] London Sch Hyg &amp; Trop Med, London, England; [Haniffa, Rashan] Univ Coll London Hosp, London, England; [Hunt, Beverley J.] Kings Healthcare Partners, London, England; [Mouncey, Paul R.] Intens Care Natl Audit &amp; Res Ctr, London, England; [Shankar-Hari, Manu] Guys &amp; St Thomas NHS Fdn Trust, London, England; [Shankar-Hari, Manu] Kings Coll London, London, England; [Neal, Matthew D.; Stanworth, Simon J.] Univ Oxford, Oxford, England; [Estcourt, Lise J.; Stanworth, Simon J.] NHS Blood &amp; Transplant, Oxford, England; [McAuley, Daniel F.] Queens Univ Belfast, Belfast, Antrim, North Ireland; [McAuley, Daniel F.] Royal Victoria Hosp, Belfast, Antrim, North Ireland; [Kornblith, Lucy Z.; Farkouh, Michael E.; Hendrickson, Carolyn M.; Knudson, M. Margaret; Kornblith, Aaron E.; Matthay, Michael A.; Nunez-Garcia, Brenda] Univ Calif San Francisco, Zuckerberg San Francisco Gen Hosp, San Francisco, CA 94143 USA; [Lewis, Roger J.; Saunders, Christina T.] Harbor UCLA Med Ctr, Los Angeles, CA USA; [Buxton, Meredith] Global Coalit Adapt Res, Los Angeles, CA USA; [Lim, George] Univ Calif Los Angeles, Los Angeles, CA USA; [Costantini, Todd W.] Univ Calif San Diego, Sch Med, San Diego, CA 92103 USA; [Wilson, Jennifer G.] Stanford Univ, Sch Med, Palo Alto, CA 94304 USA; [Cushman, Mary] Univ Vermont, Larner Coll Med, Burlington, VT USA; [McVerry, Bryan J.; McQuilten, Zoe; Higgins, Alisa M.; McArthur, Colin J.; Webb, Steven A.; Cheng, Allen C.; Green, Cameron; McGuinness, Shay P.; Nichol, Alistair D.; Parker, Jane C.] Monash Univ, Australian &amp; New Zealand Intens Care Res Ctr, Melbourne, Vic, Australia; [Cheng, Allen C.; Nichol, Alistair D.] Alfred Hlth, Melbourne, Vic, Australia; [Webb, Steven A.; Litton, Edward] St John God Subiaco Hosp, Perth, WA, Australia; [Litton, Edward] Fiona Stanley Hosp, Perth, WA, Australia; [Bihari, Shailesh] Flinders Univ S Australia, Bedford Pk, SA, Australia; [Kim, Keri S.; Jacobson, Jeffrey R.; Quigley, John G.] Univ Illinois, Chicago, IL USA; [Malhotra, Saurabh] Cook Cty Hlth, Chicago, IL USA; [Malhotra, Saurabh] Rush Med Coll, Chicago, IL 60612 USA; [Paul, Jonathan D.] Univ Chicago, Chicago, IL 60637 USA; [Kirwan, Bridget-Anne] SOCAR Res SA, Nyon, Switzerland; [Tritschler, Tobias] Univ Bern, Bern Univ Hosp, Inselspital, Bern, Switzerland; [Lewis, Roger J.; Lorenzi, Elizabeth; Berry, Scott M.; Berry, Lindsay R.; Detry, Michelle A.; Fitzgerald, Mark; McGlothlin, Anna; Satterwhite, Lewis] Berry Consultants, Austin, TX USA; [Pandey, Ambarish] Univ Texas Southwestern Med Ctr Dallas, Dallas, TX 75390 USA; [Widmer, R. Jay] Baylor Scott &amp; White Hlth, Temple, TX USA; [McArthur, Colin J.; McGuinness, Shay P.; Parke, Rachael L.] Auckland City Hosp, Auckland, New Zealand; [Parke, Rachael L.] Univ Auckland, Auckland, New Zealand; [McArthur, Colin J.; Turner, Anne M.] Med Res Inst New Zealand, Wellington, New Zealand; [Aday, Aaron W.] Vanderbilt Univ Sch Med, Nashville, TN USA; [Goodman, Andrew L.] TriStar Centennial Med Ctr, Nashville, TN USA; [Annane, Djillali] Univ Versailles St Quentin En Yvelines, Raymond Poincare Hosp, Federat Hosp Univ, Garches, France; [Coiffard, Benjamin] Aix Marseille Univ, Marseille, France; [Arabi, Yaseen M.] King Saud Bin Abdulaziz Univ Hlth Sci, Riyadh, Saudi Arabia; [Arabi, Yaseen M.] King Abdullah Int Med Res Ctr, Riyadh, Saudi Arabia; [Aryal, Diptesh] Nepal Mediciti Hosp, Lalitpur, Nepal; [Aryal, Diptesh] Nepal Intens Care Res Fdn, Kathmandu, Nepal; [Kreuziger, Lisa Baumann; Estcourt, Lise J.] Versiti Blood Res Inst, Milwaukee, WI USA; [Sheehan, John P.] Univ Wisconsin, Sch Med &amp; Publ Hlth, Madison, WI USA; [Beane, Abi] Natl Intens Care Surveillance Mahidol Oxford Trop, Colombo, Sri Lanka; [Bonten, Marc; Schutgens, Roger E. G.; Van Bentum-Puijk, Wilma] Univ Utrecht, Univ Med Ctr Utrecht, Utrecht, Netherlands; [Middeldorp, Saskia; van de Veerdonk, Frank L.] Radboud Univ Nijmegen Med Ctr, Nijmegen, Netherlands; [Brunkhorst, Frank] Jena Univ Hosp, Jena, Germany; [Duggal, Abhijit] Cleveland Clin, Cleveland, OH 44106 USA; [Krishnan, Vidya] Case Western Reserve Univ, Metro Hlth Med Ctr, Cleveland, OH 44106 USA; [Effron, Mark B.] Univ Queensland, Ochsner Med Ctr, Ochsner Clin Sch, New Orleans, LA USA; [Everett, Brendan M.; Kim, Yuri; Rost, Natalia S.; Singhal, Aneesh B.] Harvard Med Sch, Boston, MA 02115 USA; [Everett, Brendan M.; Hegde, Sheila M.; Kim, Yuri] Brigham &amp; Womens Hosp, 75 Francis St, Boston, MA 02115 USA; [Hamburg, Naomi M.] Boston Univ, Sch Med, Boston, MA 02118 USA; [Hamburg, Naomi M.] Boston Med Ctr, Boston, MA USA; [Rost, Natalia S.; Singhal, Aneesh B.] Massachusetts Gen Hosp, Boston, MA USA; [Gandotra, Sheetal] Univ Alabama Birmingham, Birmingham, AL USA; [Garcia-Madrona, Sebastian; Moreno, Jose L. Lopez-Sendon; Guerreor, Raquel Morillo] Hosp Ramon &amp; Cajal, Madrid, Spain; [Lopez-Sendon, Jose] Univ Autonoma, IdiPaz Res Inst, Madrid, Spain; [Marcos, Miguel] Univ Salamanca IBSAL, Univ Hosp Salamanca, Salamanca, Spain; [Goossens, Herman] Univ Antwerp, Antwerp, Belgium; [Greenstein, Yonatan Y.] Rutgers New Jersey Med Sch, Newark, NJ USA; [Haniffa, Rashan] Univ Oxford, Bangkok, Thailand; [Hanna, Nicholas] Ascens St John Heart &amp; Vasc Ctr, Tulsa, OK USA; [Hanna, Nicholas] Univ Oklahoma, Coll Med, Oklahoma City, OK 73190 USA; [Hudock, Kristin] Univ Cincinnati, Cincinnati, OH USA; [Hyzy, Robert C.; Park, Pauline K.] Univ Michigan, Ann Arbor, MI USA; [Nair, Girish B.] Beaumont Hlth, Royal Oak, MI USA; [Nair, Girish B.] OUWB Sch Med, Auburn Hills, MI USA; [Iyer, Vivek N.] Mayo Clin, Rochester, MN USA; [Prekker, Matthew E.] Hennepin Cty Med Ctr, Minneapolis, MN 55415 USA; [Jayakumar, Devachandran] Apollo Special Hosp OMR, Chennai, Tamil Nadu, India; [Khan, Akram; Leifer, Eric S.] Oregon Hlth &amp; Sci Univ, Portland, OR 97201 USA; [Kindzelski, Andrei L.] NHLBI, Bldg 10, Bethesda, MD 20892 USA; [Kutcher, Matthew E.] Univ Mississippi, Med Ctr, Jackson, TN USA; [Nichol, Alistair D.] Univ Coll Dublin, Dublin, Ireland; [Satterwhite, Lewis] Univ Kansas, Sch Med, Kansas City, KS USA; [Wahid, Lana] Duke Univ Hosp, Durham, NC USA; [Wells, Bryan J.] Emory Univ, Atlanta, GA 30322 USA</t>
  </si>
  <si>
    <t>Zarychanski, R (corresponding author), Univ Manitoba, Sect Hematol Oncol, Winnipeg, MB R3E 0V9, Canada.; Zarychanski, R (corresponding author), Univ Manitoba, Sect Crit Care, Winnipeg, MB R3E 0V9, Canada.; Hochman, JS (corresponding author), NYU, New York Univ Langone Hlth, Grossman Sch Med, 530 First Ave,Skirball 9R, New York, NY 10016 USA.</t>
  </si>
  <si>
    <t>Hernandez, JMDT; Otaegui, I; Subinas, A; Gomez-Menchero, A; Moreno, R; Rondan, J; Munoz-Garcia, E; Sainz-Laso, F; del Blanco, BG; Rumoroso, JR; Diaz, JF; Berenguer, A; Gomez-Lara, J; Zueco, J</t>
  </si>
  <si>
    <t>First-in-Man Evaluation of a Sirolimus-Eluting Stent With Abluminal Fluoropolymeric/Triflusal Coating With Ultrathin Struts by OCT at 9 Months' Follow-Up: The PROMETHEUS Study</t>
  </si>
  <si>
    <t>CARDIOVASCULAR REVASCULARIZATION MEDICINE</t>
  </si>
  <si>
    <t>[Torre Hernandez, Jose M. de la; Sainz-Laso, Fermin; Zueco, Javier] Hosp Marques de Valdecilla, IDIVAL, Santander, Spain; [Otaegui, Imanol; Garcia del Blanco, Bruno] Hosp Valle De Hebron, Barcelona, Spain; [Subinas, Asier; Rumoroso, Jose R.] Hosp Galdakao, Galdakao, Spain; [Gomez-Menchero, Antonio; Diaz, Jose F.] Hosp Juan Ramon Jimenez, Huelva, Spain; [Moreno, Raul] Hosp La Paz, Madrid, Spain; [Rondan, Juan] Hosp Cabuenes, Gijon, Spain; [Munoz-Garcia, Erika] Hosp Virgen de la Victoria, Malaga, Spain; [Berenguer, Alberto] Hosp Gen Valencia, Vaelencia, Spain; [Gomez-Lara, Josep] Hosp Bellvitge Princeps Espanya, BARCICORE, Barcelona, Spain</t>
  </si>
  <si>
    <t>Hernandez, JMDT (corresponding author), Hosp Univ Marques de Valdecilla, Unidad Hemodinam &amp; Cardiol Intetvencionista, 1a Planta, Santander 39008, Spain.</t>
  </si>
  <si>
    <t>1553-8389</t>
  </si>
  <si>
    <t>Melon, NMM; Valero, SJ; Gonzalez-Trevilla, AA; Martin, MTV</t>
  </si>
  <si>
    <t>Intraplaque Hemorrhage: Can OCT Identify This Elusive Pathological Substrate?</t>
  </si>
  <si>
    <t>[Maneiro Melon, Nicolas Manuel; Albarran Gonzalez-Trevilla, Agustin; Velazquez Martin, Maria Teresa] Hosp Univ 12 Octubre, Serv Cardiol, Ave Cordoba S-N, Madrid 28041, Spain; [Jimenez Valero, Santiago] Hosp Univ La Paz, Serv Cardiol, Paseo Castellano 261, Madrid 28046, Spain</t>
  </si>
  <si>
    <t>Martin, MTV (corresponding author), Hosp Univ 12 Octubre, Serv Cardiol, Unidad Hemodinam &amp; Cardiol Intervencionista, Ave Cordoba S-N, Madrid 28043, Spain.</t>
  </si>
  <si>
    <t>Jurado-Roman, A; Rodriguez, O; Amat, I; Romani, SA; Garcia-Touchard, A; Cruz-Gonzalez, I; Benito-Gonzalez, T; Fernandez-Cisnal, A; Cordoba-Soriano, JG; Subinas, A; Hernandez-Antolin, R; Bayon, J; Garcia-Tejada, J; Salinas, P; Cortes, C; Lozano, F; Bastante, T; Nunez-Gil, IJ; Moreno, R; Lopez-Sendon, JL</t>
  </si>
  <si>
    <t>Clinical Outcomes After Implantation of Polyurethane-Covered Cobalt-Chromium Stents: Insights from the Papyrus-Spain Registry</t>
  </si>
  <si>
    <t>[Jurado-Roman, Alfonso; Moreno, Raul; Luis Lopez-Sendon, Jose] La Paz Univ Hosp, Cardiol Dept, Madrid, Spain; [Rodriguez, Oriol] Germans Trias &amp; Pujol Hosp, Cardiol Dept, Badalona, Spain; [Amat, Ignacio] Hosp Clin Valladolid, Cardiol Dept, Valladolid, Spain; [Romani, Sebastian A.] Hosp San Pedro Alcantara Caceres, Cardiol Dept, Caceres, Spain; [Garcia-Touchard, Arturo] Univ Hosp Puerta Hierro, Cardiol Dept, Madrid, Spain; [Cruz-Gonzalez, Ignacio] Univ Hosp Salamanca, Cardiol Dept, Salamanca, Spain; [Benito-Gonzalez, Tomas] Complejo Asistencial Univ Leon, Cardiol Dept, Leon, Spain; [Fernandez-Cisnal, Agustin] Univ Hosp Clin Valencia, Cardiol Dept, Valencia, Spain; [Cordoba-Soriano, Juan G.] Complejo Hosp Univ Albacete, Cardiol Dept, Albacete, Spain; [Subinas, Asier] Univ Hosp Galdakao, Cardiol Dept, Bizkaia, Spain; [Hernandez-Antolin, Rosana] Univ Hosp Ramon Y Cajal, Cardiol Dept, Madrid, Spain; [Bayon, Jeremias] Univ Hosp Lucus Augusti, Cardiol Dept, Lugo, Spain; [Garcia-Tejada, Julio] Univ Hosp 12 Octubre Madrid, Cardiol Dept, Madrid, Spain; [Salinas, Pablo; Nunez-Gil, Ivan J.] Univ Hosp Clin San Carlos, Cardiol Dept, Madrid, Spain; [Cortes, Carlos] Hosp San Pedro Logrono, Cardiol Dept, Logrono, Spain; [Lozano, Fernando] Univ Hosp Ciudad Real, Cardiol Dept, Ciudad Real, Spain; [Bastante, Teresa] Univ Hosp La Princesa, Cardiol Dept, Madrid, Spain</t>
  </si>
  <si>
    <t>Gonzalvez-Garcia, A; Jimenez-Valero, S; Jurado-Roman, A; Galeote, G; Moreno, R</t>
  </si>
  <si>
    <t>Transcatheter Aortic Valve Implantation During COVID-19 Pandemic: The Device Also Matters</t>
  </si>
  <si>
    <t>[Gonzalvez-Garcia, Ariana; Jimenez-Valero, Santiago; Jurado-Roman, Alfonso; Galeote, Guillermo; Moreno, Raul] Hosp La Paz, IdiPAZ, CIBER CV, Unit Intervent Cardiol, Paseo La Castellana 261, Madrid 28046, Spain</t>
  </si>
  <si>
    <t>Gonzalvez-Garcia, A (corresponding author), Hosp La Paz, IdiPAZ, CIBER CV, Unit Intervent Cardiol, Paseo La Castellana 261, Madrid 28046, Spain.</t>
  </si>
  <si>
    <t>Salamanca, J; Garcia-Guimaraes, M; Camacho-Freire, SJ; Ojeda, S; Veiga, G; Jimenez-Valero, S; Hernandez-Antolin, R; Trillo, R; Velazquez, M; Cortes, C; Gutierrez-Barrios, A; Franco-Pelaez, JA; Lezcano-Pertejo, C; Diez-Delhoyo, F; Gamarra, A; Aguilar, R; Diez-Villanueva, P; Bastante, T; Alfonso, F</t>
  </si>
  <si>
    <t>Spontaneous coronary artery dissection and Takotsubo syndrome: comparison of baseline clinical and angiographic characteristics and in-hospital outcomes</t>
  </si>
  <si>
    <t>CORONARY ARTERY DISEASE</t>
  </si>
  <si>
    <t>[Salamanca, Jorge; Gamarra, Alvaro; Aguilar, Rio; Diez-Villanueva, Pablo; Bastante, Teresa; Alfonso, Fernando] Univ Autonoma Madrid, Inst Investigac Sanitaria Princesa IIS IP, Hosp Univ La Princesa, Dept Cardiol,CIBER CV, Calle Diego Leon 62, Madrid 28006, Spain; [Garcia-Guimaraes, Marcos] Hosp del Mar Parc Salut Mar, Dept Cardiol, Barcelona, Spain; [Garcia-Guimaraes, Marcos] IMIM Inst Hosp del Mar Investigac Med, Grp Investigac Biomed Enfermedades Corazon, Barcelona, Spain; [Camacho-Freire, Santiago Jesus] Hosp Juan Ramon Jimenez, Dept Cardiol, Huelva, Spain; [Ojeda, Soledad] Univ Cordoba, Maimonides Inst Res Biomed Cordoba IMIBIC, Reina Sofia Hosp, Dept Cardiol, Cordoba, Spain; [Veiga, Gabriela] Hosp Univ Marques Valcecilla, Dept Cardiol, Cantabria, Spain; [Jimenez-Valero, Santiago] Hosp Univ La Paz, Dept Cardiol, Madrid, Spain; [Hernandez-Antolin, Rosana] Hosp Univ Ramon y Cajal, Dept Cardiol, Madrid, Spain; [Trillo, Ramiro] Hosp Univ Santiago De Compostela, Dept Cardiol, Santiago, Spain; [Velazquez, Maite] Hosp Univ 12 Octubre, Dept Cardiol, Madrid, Spain; [Cortes, Carlos] Hosp San Pedro De Logrono, Dept Cardiol, Logrono, Spain; [Cortes, Carlos] Hosp Clin Univ Valladolid, Inst Ciencias Corazon ICICOR, Valladolid, Spain; [Gutierrez-Barrios, Alejandro] Hosp Univ Puerta Mar, Dept Cardiol, Cadiz, Spain; [Franco-Pelaez, Juan Antonio] Fdn Jimenez Diaz, Dept Cardiol, Madrid, Spain; [Lezcano-Pertejo, Cristina] Complejo Asistencial Univ Leon, Dept Cardiol, Leon, Spain; [Diez-Delhoyo, Felipe] Hosp Gen Univ Gregorio Maranon, Dept Cardiol, Madrid, Spain</t>
  </si>
  <si>
    <t>Alfonso, F (corresponding author), Univ Autonoma Madrid, Inst Investigac Sanitaria Princesa IIS IP, Hosp Univ La Princesa, Dept Cardiol,CIBER CV, Calle Diego Leon 62, Madrid 28006, Spain.</t>
  </si>
  <si>
    <t>0954-6928</t>
  </si>
  <si>
    <t>Alfonso, F; Cuesta, J; Del Blanco, BG; Bosa, F; de Prado, AP; Masotti, M; Trillo, R; Rumoroso, JR; Moreno, R; Cequier, A; Gutierrez, H; Touchard, AG; Lopez-Minguez, JR; Zueco, J; Serra, A; Velazquez, M; Moris, C; Bastante, T; Garcia-Guimaraes, M; Rivero, F; Fernandez-Perez, C</t>
  </si>
  <si>
    <t>Scoring balloon predilation before bioresorbable vascular scaffold implantation in patients with in-stent restenosis: the RIBS VI 'scoring' study</t>
  </si>
  <si>
    <t>[Alfonso, Fernando; Cuesta, Javier; Bastante, Teresa; Garcia-Guimaraes, Marcos; Rivero, Fernando] Hosp Univ La Princesa, CIBER CV, IIS IP, Madrid, Spain; [Del Blanco, Bruno Garcia] Hosp Univ Vall dHebron, CIBER CV, Barcelona, Spain; [Bosa, Francisco] Univ La Laguna, Hosp Univ Canarias, Santa Cruz De Tenerife, Spain; [de Prado, Armando Perez] Hosp Univ Leon, Leon, Spain; [Masotti, Monica] Hosp Clin Barcelona, Barcelona, Spain; [Trillo, Ramiro] Hosp Clin Univ Sangiago, CIBER CV, Santiago De Compostela, Spain; [Rumoroso, Jose Ramon] Hosp Galdakao, Vizcaya, Spain; [Moreno, Raul] Hosp Univ La Paz, Madrid, Spain; [Cequier, Angel] Hosp Univ Bellvitge, Barcelona, Spain; [Gutierrez, Hipolito] Hosp Univ Valladolid, Valladolid, Spain; [Touchard, Arturo Garcia] Hosp Univ Puerta Hierro Majadahonda, Madrid, Spain; [Lopez-Minguez, Jose Ramon] Hosp Univ Badajoz, Badajoz, Spain; [Zueco, Javier] Hosp Univ Marques Valdecilla, Santander, Spain; [Serra, Antonio] Hosp Univ San Pau, Barcelona, Spain; [Velazquez, Maite] Hosp Univ 12 Octubre, Madrid, Spain; [Moris, Cesar] Hosp Univ Cent Asturias, Oviedo, Spain; [Fernandez-Perez, Cristina] Hosp Univ Clin San Carlos, Madrid, Spain</t>
  </si>
  <si>
    <t>Alfonso, F (corresponding author), Univ Autonoma Madrid, Inst Invest Sanitaria, Hosp Univ La Princesa, Inst Princesa IIS IP,CIBER CV,Dept Cardiol, C Diego Leon 62, Madrid 28006, Spain.</t>
  </si>
  <si>
    <t>Lopez-Sendon, J; Moreno, R; Tamargo, J</t>
  </si>
  <si>
    <t>ISCHEMIA Trial: Key Questions and Answers</t>
  </si>
  <si>
    <t>EUROPEAN CARDIOLOGY REVIEW</t>
  </si>
  <si>
    <t>[Lopez-Sendon, Jose] Univ Autonoma Madrid, Hosp Univ La Paz, IdiPaz Res Inst, Paseo Castellana 261, Madrid 28046, Spain; [Moreno, Raul] Hosp Univ La Paz, Intervent Cardiol Unit, IdiPaz, Madrid, Spain; [Tamargo, Juan] Univ Complutense Madrid, Pharmacol Dept, Madrid, Spain</t>
  </si>
  <si>
    <t>Lopez-Sendon, J (corresponding author), Univ Autonoma Madrid, Hosp Univ La Paz, IdiPaz Res Inst, Paseo Castellana 261, Madrid 28046, Spain.</t>
  </si>
  <si>
    <t>1758-3756</t>
  </si>
  <si>
    <t>e34</t>
  </si>
  <si>
    <t>1º CUARTIL</t>
  </si>
  <si>
    <t>1º DECIL</t>
  </si>
  <si>
    <t>Q1</t>
  </si>
  <si>
    <t>SI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</si>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</sst>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345"/>
  <sheetViews>
    <sheetView tabSelected="1" zoomScalePageLayoutView="0" workbookViewId="0" topLeftCell="A1">
      <selection activeCell="A1" sqref="A1:IV16384"/>
    </sheetView>
  </sheetViews>
  <sheetFormatPr defaultColWidth="15.14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5.14062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5.14062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1.556</v>
      </c>
      <c r="G5" s="7" t="str">
        <f>VLOOKUP(N5,'[1]Revistas'!$B$2:$H$62913,3,FALSE)</f>
        <v>Q3</v>
      </c>
      <c r="H5" s="7" t="str">
        <f>VLOOKUP(N5,'[1]Revistas'!$B$2:$H$62913,4,FALSE)</f>
        <v>MEDICINE, GENERAL &amp; INTERNAL</v>
      </c>
      <c r="I5" s="7" t="str">
        <f>VLOOKUP(N5,'[1]Revistas'!$B$2:$H$62913,5,FALSE)</f>
        <v>110/169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221</v>
      </c>
      <c r="R5" s="7">
        <v>3</v>
      </c>
      <c r="S5" s="7">
        <v>163</v>
      </c>
      <c r="T5" s="7">
        <v>168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1.725</v>
      </c>
      <c r="G6" s="7" t="str">
        <f>VLOOKUP(N6,'[1]Revistas'!$B$2:$H$62913,3,FALSE)</f>
        <v>Q3</v>
      </c>
      <c r="H6" s="7" t="str">
        <f>VLOOKUP(N6,'[1]Revistas'!$B$2:$H$62913,4,FALSE)</f>
        <v>MEDICINE, GENERAL &amp; INTERNAL</v>
      </c>
      <c r="I6" s="7" t="str">
        <f>VLOOKUP(N6,'[1]Revistas'!$B$2:$H$62913,5,FALSE)</f>
        <v>105/169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1</v>
      </c>
      <c r="N6" s="7" t="s">
        <v>33</v>
      </c>
      <c r="O6" s="7" t="s">
        <v>34</v>
      </c>
      <c r="P6" s="7">
        <v>2021</v>
      </c>
      <c r="Q6" s="7">
        <v>157</v>
      </c>
      <c r="R6" s="7">
        <v>6</v>
      </c>
      <c r="S6" s="7">
        <v>274</v>
      </c>
      <c r="T6" s="7">
        <v>280</v>
      </c>
    </row>
    <row r="7" spans="2:20" s="1" customFormat="1" ht="15">
      <c r="B7" s="6" t="s">
        <v>35</v>
      </c>
      <c r="C7" s="6" t="s">
        <v>36</v>
      </c>
      <c r="D7" s="6" t="s">
        <v>37</v>
      </c>
      <c r="E7" s="7" t="s">
        <v>38</v>
      </c>
      <c r="F7" s="7">
        <f>VLOOKUP(N7,'[1]Revistas'!$B$2:$H$62913,2,FALSE)</f>
        <v>2.022</v>
      </c>
      <c r="G7" s="7" t="str">
        <f>VLOOKUP(N7,'[1]Revistas'!$B$2:$H$62913,3,FALSE)</f>
        <v>Q3</v>
      </c>
      <c r="H7" s="7" t="str">
        <f>VLOOKUP(N7,'[1]Revistas'!$B$2:$H$62913,4,FALSE)</f>
        <v>CARDIAC &amp; CARDIOVASCULAR SYSTEMS</v>
      </c>
      <c r="I7" s="7" t="str">
        <f>VLOOKUP(N7,'[1]Revistas'!$B$2:$H$62913,5,FALSE)</f>
        <v>106/142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2021</v>
      </c>
      <c r="Q7" s="7">
        <v>33</v>
      </c>
      <c r="R7" s="7">
        <v>7</v>
      </c>
      <c r="S7" s="7" t="s">
        <v>43</v>
      </c>
      <c r="T7" s="7" t="s">
        <v>44</v>
      </c>
    </row>
    <row r="8" spans="2:20" s="1" customFormat="1" ht="15">
      <c r="B8" s="6" t="s">
        <v>45</v>
      </c>
      <c r="C8" s="6" t="s">
        <v>46</v>
      </c>
      <c r="D8" s="6" t="s">
        <v>47</v>
      </c>
      <c r="E8" s="7" t="s">
        <v>48</v>
      </c>
      <c r="F8" s="7">
        <f>VLOOKUP(N8,'[1]Revistas'!$B$2:$H$62913,2,FALSE)</f>
        <v>2.469</v>
      </c>
      <c r="G8" s="7" t="str">
        <f>VLOOKUP(N8,'[1]Revistas'!$B$2:$H$62913,3,FALSE)</f>
        <v>Q2</v>
      </c>
      <c r="H8" s="7" t="str">
        <f>VLOOKUP(N8,'[1]Revistas'!$B$2:$H$62913,4,FALSE)</f>
        <v>EMERGENCY MEDICINE</v>
      </c>
      <c r="I8" s="7" t="str">
        <f>VLOOKUP(N8,'[1]Revistas'!$B$2:$H$62913,5,FALSE)</f>
        <v>13/32</v>
      </c>
      <c r="J8" s="7" t="str">
        <f>VLOOKUP(N8,'[1]Revistas'!$B$2:$H$62913,6,FALSE)</f>
        <v>NO</v>
      </c>
      <c r="K8" s="7" t="s">
        <v>49</v>
      </c>
      <c r="L8" s="7" t="s">
        <v>50</v>
      </c>
      <c r="M8" s="7">
        <v>6</v>
      </c>
      <c r="N8" s="7" t="s">
        <v>51</v>
      </c>
      <c r="O8" s="7" t="s">
        <v>52</v>
      </c>
      <c r="P8" s="7">
        <v>2021</v>
      </c>
      <c r="Q8" s="7">
        <v>42</v>
      </c>
      <c r="R8" s="7" t="s">
        <v>53</v>
      </c>
      <c r="S8" s="7">
        <v>244</v>
      </c>
      <c r="T8" s="7">
        <v>245</v>
      </c>
    </row>
    <row r="9" spans="2:20" s="1" customFormat="1" ht="15">
      <c r="B9" s="6" t="s">
        <v>54</v>
      </c>
      <c r="C9" s="6" t="s">
        <v>55</v>
      </c>
      <c r="D9" s="6" t="s">
        <v>56</v>
      </c>
      <c r="E9" s="7" t="s">
        <v>23</v>
      </c>
      <c r="F9" s="7">
        <f>VLOOKUP(N9,'[1]Revistas'!$B$2:$H$62913,2,FALSE)</f>
        <v>2.491</v>
      </c>
      <c r="G9" s="7" t="str">
        <f>VLOOKUP(N9,'[1]Revistas'!$B$2:$H$62913,3,FALSE)</f>
        <v>Q3</v>
      </c>
      <c r="H9" s="7" t="str">
        <f>VLOOKUP(N9,'[1]Revistas'!$B$2:$H$62913,4,FALSE)</f>
        <v>CRITICAL CARE MEDICINE</v>
      </c>
      <c r="I9" s="7" t="str">
        <f>VLOOKUP(N9,'[1]Revistas'!$B$2:$H$62913,5,FALSE)</f>
        <v>26/36</v>
      </c>
      <c r="J9" s="7" t="str">
        <f>VLOOKUP(N9,'[1]Revistas'!$B$2:$H$62913,6,FALSE)</f>
        <v>NO</v>
      </c>
      <c r="K9" s="7" t="s">
        <v>57</v>
      </c>
      <c r="L9" s="7" t="s">
        <v>58</v>
      </c>
      <c r="M9" s="7">
        <v>0</v>
      </c>
      <c r="N9" s="7" t="s">
        <v>59</v>
      </c>
      <c r="O9" s="7" t="s">
        <v>52</v>
      </c>
      <c r="P9" s="7">
        <v>2021</v>
      </c>
      <c r="Q9" s="7">
        <v>45</v>
      </c>
      <c r="R9" s="7">
        <v>3</v>
      </c>
      <c r="S9" s="7">
        <v>164</v>
      </c>
      <c r="T9" s="7">
        <v>174</v>
      </c>
    </row>
    <row r="10" spans="2:20" s="1" customFormat="1" ht="15">
      <c r="B10" s="6" t="s">
        <v>60</v>
      </c>
      <c r="C10" s="6" t="s">
        <v>61</v>
      </c>
      <c r="D10" s="6" t="s">
        <v>62</v>
      </c>
      <c r="E10" s="7" t="s">
        <v>23</v>
      </c>
      <c r="F10" s="7">
        <f>VLOOKUP(N10,'[1]Revistas'!$B$2:$H$62913,2,FALSE)</f>
        <v>2.692</v>
      </c>
      <c r="G10" s="7" t="str">
        <f>VLOOKUP(N10,'[1]Revistas'!$B$2:$H$62913,3,FALSE)</f>
        <v>Q3</v>
      </c>
      <c r="H10" s="7" t="str">
        <f>VLOOKUP(N10,'[1]Revistas'!$B$2:$H$62913,4,FALSE)</f>
        <v>CARDIAC &amp; CARDIOVASCULAR SYSTEMS</v>
      </c>
      <c r="I10" s="7" t="str">
        <f>VLOOKUP(N10,'[1]Revistas'!$B$2:$H$62913,5,FALSE)</f>
        <v>83/142</v>
      </c>
      <c r="J10" s="7" t="str">
        <f>VLOOKUP(N10,'[1]Revistas'!$B$2:$H$62913,6,FALSE)</f>
        <v>NO</v>
      </c>
      <c r="K10" s="7" t="s">
        <v>63</v>
      </c>
      <c r="L10" s="7" t="s">
        <v>64</v>
      </c>
      <c r="M10" s="7">
        <v>1</v>
      </c>
      <c r="N10" s="7" t="s">
        <v>65</v>
      </c>
      <c r="O10" s="7" t="s">
        <v>66</v>
      </c>
      <c r="P10" s="7">
        <v>2021</v>
      </c>
      <c r="Q10" s="7">
        <v>98</v>
      </c>
      <c r="R10" s="7">
        <v>2</v>
      </c>
      <c r="S10" s="7">
        <v>365</v>
      </c>
      <c r="T10" s="7">
        <v>370</v>
      </c>
    </row>
    <row r="11" spans="2:20" s="1" customFormat="1" ht="15">
      <c r="B11" s="6" t="s">
        <v>67</v>
      </c>
      <c r="C11" s="6" t="s">
        <v>68</v>
      </c>
      <c r="D11" s="6" t="s">
        <v>62</v>
      </c>
      <c r="E11" s="7" t="s">
        <v>48</v>
      </c>
      <c r="F11" s="7">
        <f>VLOOKUP(N11,'[1]Revistas'!$B$2:$H$62913,2,FALSE)</f>
        <v>2.692</v>
      </c>
      <c r="G11" s="7" t="str">
        <f>VLOOKUP(N11,'[1]Revistas'!$B$2:$H$62913,3,FALSE)</f>
        <v>Q3</v>
      </c>
      <c r="H11" s="7" t="str">
        <f>VLOOKUP(N11,'[1]Revistas'!$B$2:$H$62913,4,FALSE)</f>
        <v>CARDIAC &amp; CARDIOVASCULAR SYSTEMS</v>
      </c>
      <c r="I11" s="7" t="str">
        <f>VLOOKUP(N11,'[1]Revistas'!$B$2:$H$62913,5,FALSE)</f>
        <v>83/142</v>
      </c>
      <c r="J11" s="7" t="str">
        <f>VLOOKUP(N11,'[1]Revistas'!$B$2:$H$62913,6,FALSE)</f>
        <v>NO</v>
      </c>
      <c r="K11" s="7" t="s">
        <v>69</v>
      </c>
      <c r="L11" s="7" t="s">
        <v>70</v>
      </c>
      <c r="M11" s="7">
        <v>0</v>
      </c>
      <c r="N11" s="7" t="s">
        <v>65</v>
      </c>
      <c r="O11" s="7" t="s">
        <v>66</v>
      </c>
      <c r="P11" s="7">
        <v>2021</v>
      </c>
      <c r="Q11" s="7">
        <v>98</v>
      </c>
      <c r="R11" s="7">
        <v>2</v>
      </c>
      <c r="S11" s="7">
        <v>410</v>
      </c>
      <c r="T11" s="7">
        <v>410</v>
      </c>
    </row>
    <row r="12" spans="2:20" s="1" customFormat="1" ht="15">
      <c r="B12" s="6" t="s">
        <v>71</v>
      </c>
      <c r="C12" s="6" t="s">
        <v>72</v>
      </c>
      <c r="D12" s="6" t="s">
        <v>73</v>
      </c>
      <c r="E12" s="7" t="s">
        <v>23</v>
      </c>
      <c r="F12" s="7">
        <f>VLOOKUP(N12,'[1]Revistas'!$B$2:$H$62913,2,FALSE)</f>
        <v>2.778</v>
      </c>
      <c r="G12" s="7" t="str">
        <f>VLOOKUP(N12,'[1]Revistas'!$B$2:$H$62913,3,FALSE)</f>
        <v>Q3</v>
      </c>
      <c r="H12" s="7" t="str">
        <f>VLOOKUP(N12,'[1]Revistas'!$B$2:$H$62913,4,FALSE)</f>
        <v>CARDIAC &amp; CARDIOVASCULAR SYSTEMS</v>
      </c>
      <c r="I12" s="7" t="str">
        <f>VLOOKUP(N12,'[1]Revistas'!$B$2:$H$62913,5,FALSE)</f>
        <v>80/142</v>
      </c>
      <c r="J12" s="7" t="str">
        <f>VLOOKUP(N12,'[1]Revistas'!$B$2:$H$62913,6,FALSE)</f>
        <v>NO</v>
      </c>
      <c r="K12" s="7" t="s">
        <v>74</v>
      </c>
      <c r="L12" s="7" t="s">
        <v>75</v>
      </c>
      <c r="M12" s="7">
        <v>2</v>
      </c>
      <c r="N12" s="7" t="s">
        <v>76</v>
      </c>
      <c r="O12" s="7" t="s">
        <v>77</v>
      </c>
      <c r="P12" s="7">
        <v>2021</v>
      </c>
      <c r="Q12" s="7">
        <v>148</v>
      </c>
      <c r="R12" s="7" t="s">
        <v>53</v>
      </c>
      <c r="S12" s="7">
        <v>146</v>
      </c>
      <c r="T12" s="7">
        <v>150</v>
      </c>
    </row>
    <row r="13" spans="2:20" s="1" customFormat="1" ht="15">
      <c r="B13" s="6" t="s">
        <v>78</v>
      </c>
      <c r="C13" s="6" t="s">
        <v>79</v>
      </c>
      <c r="D13" s="6" t="s">
        <v>80</v>
      </c>
      <c r="E13" s="7" t="s">
        <v>23</v>
      </c>
      <c r="F13" s="7">
        <f>VLOOKUP(N13,'[1]Revistas'!$B$2:$H$62913,2,FALSE)</f>
        <v>3.105</v>
      </c>
      <c r="G13" s="7" t="str">
        <f>VLOOKUP(N13,'[1]Revistas'!$B$2:$H$62913,3,FALSE)</f>
        <v>Q1</v>
      </c>
      <c r="H13" s="7" t="str">
        <f>VLOOKUP(N13,'[1]Revistas'!$B$2:$H$62913,4,FALSE)</f>
        <v>CARDIAC &amp; CARDIOVASCULAR SYSTEMS</v>
      </c>
      <c r="I13" s="7" t="str">
        <f>VLOOKUP(N13,'[1]Revistas'!$B$2:$H$62913,5,FALSE)</f>
        <v>71/142</v>
      </c>
      <c r="J13" s="7" t="str">
        <f>VLOOKUP(N13,'[1]Revistas'!$B$2:$H$62913,6,FALSE)</f>
        <v>NO</v>
      </c>
      <c r="K13" s="7" t="s">
        <v>81</v>
      </c>
      <c r="L13" s="7" t="s">
        <v>82</v>
      </c>
      <c r="M13" s="7">
        <v>0</v>
      </c>
      <c r="N13" s="7" t="s">
        <v>83</v>
      </c>
      <c r="O13" s="7" t="s">
        <v>84</v>
      </c>
      <c r="P13" s="7">
        <v>2021</v>
      </c>
      <c r="Q13" s="7">
        <v>78</v>
      </c>
      <c r="R13" s="7">
        <v>3</v>
      </c>
      <c r="S13" s="7">
        <v>463</v>
      </c>
      <c r="T13" s="7">
        <v>473</v>
      </c>
    </row>
    <row r="14" spans="2:20" s="1" customFormat="1" ht="15">
      <c r="B14" s="6" t="s">
        <v>85</v>
      </c>
      <c r="C14" s="6" t="s">
        <v>86</v>
      </c>
      <c r="D14" s="6" t="s">
        <v>87</v>
      </c>
      <c r="E14" s="7" t="s">
        <v>23</v>
      </c>
      <c r="F14" s="7">
        <f>VLOOKUP(N14,'[1]Revistas'!$B$2:$H$62913,2,FALSE)</f>
        <v>3.24</v>
      </c>
      <c r="G14" s="7" t="str">
        <f>VLOOKUP(N14,'[1]Revistas'!$B$2:$H$62913,3,FALSE)</f>
        <v>Q2</v>
      </c>
      <c r="H14" s="7" t="str">
        <f>VLOOKUP(N14,'[1]Revistas'!$B$2:$H$62913,4,FALSE)</f>
        <v>MULTIDISCIPLINARY SCIENCES</v>
      </c>
      <c r="I14" s="7" t="str">
        <f>VLOOKUP(N14,'[1]Revistas'!$B$2:$H$62913,5,FALSE)</f>
        <v>26/73</v>
      </c>
      <c r="J14" s="7" t="str">
        <f>VLOOKUP(N14,'[1]Revistas'!$B$2:$H$62913,6,FALSE)</f>
        <v>NO</v>
      </c>
      <c r="K14" s="7" t="s">
        <v>88</v>
      </c>
      <c r="L14" s="7" t="s">
        <v>89</v>
      </c>
      <c r="M14" s="7">
        <v>1</v>
      </c>
      <c r="N14" s="7" t="s">
        <v>90</v>
      </c>
      <c r="O14" s="7" t="s">
        <v>91</v>
      </c>
      <c r="P14" s="7">
        <v>2021</v>
      </c>
      <c r="Q14" s="7">
        <v>16</v>
      </c>
      <c r="R14" s="7">
        <v>4</v>
      </c>
      <c r="S14" s="7" t="s">
        <v>53</v>
      </c>
      <c r="T14" s="7" t="s">
        <v>92</v>
      </c>
    </row>
    <row r="15" spans="2:20" s="1" customFormat="1" ht="15">
      <c r="B15" s="6" t="s">
        <v>93</v>
      </c>
      <c r="C15" s="6" t="s">
        <v>94</v>
      </c>
      <c r="D15" s="6" t="s">
        <v>95</v>
      </c>
      <c r="E15" s="7" t="s">
        <v>48</v>
      </c>
      <c r="F15" s="7">
        <f>VLOOKUP(N15,'[1]Revistas'!$B$2:$H$62913,2,FALSE)</f>
        <v>3.397</v>
      </c>
      <c r="G15" s="7" t="str">
        <f>VLOOKUP(N15,'[1]Revistas'!$B$2:$H$62913,3,FALSE)</f>
        <v>Q2</v>
      </c>
      <c r="H15" s="7" t="str">
        <f>VLOOKUP(N15,'[1]Revistas'!$B$2:$H$62913,4,FALSE)</f>
        <v>MEDICINE, GENERAL &amp; INTERNAL</v>
      </c>
      <c r="I15" s="7" t="str">
        <f>VLOOKUP(N15,'[1]Revistas'!$B$2:$H$62913,5,FALSE)</f>
        <v>49/167</v>
      </c>
      <c r="J15" s="7" t="str">
        <f>VLOOKUP(N15,'[1]Revistas'!$B$2:$H$62913,6,FALSE)</f>
        <v>NO</v>
      </c>
      <c r="K15" s="7" t="s">
        <v>96</v>
      </c>
      <c r="L15" s="7" t="s">
        <v>97</v>
      </c>
      <c r="M15" s="7">
        <v>0</v>
      </c>
      <c r="N15" s="7" t="s">
        <v>98</v>
      </c>
      <c r="O15" s="7" t="s">
        <v>99</v>
      </c>
      <c r="P15" s="7">
        <v>2021</v>
      </c>
      <c r="Q15" s="7">
        <v>16</v>
      </c>
      <c r="R15" s="7">
        <v>4</v>
      </c>
      <c r="S15" s="7">
        <v>1099</v>
      </c>
      <c r="T15" s="7">
        <v>1100</v>
      </c>
    </row>
    <row r="16" spans="2:20" s="1" customFormat="1" ht="15">
      <c r="B16" s="6" t="s">
        <v>100</v>
      </c>
      <c r="C16" s="6" t="s">
        <v>101</v>
      </c>
      <c r="D16" s="6" t="s">
        <v>102</v>
      </c>
      <c r="E16" s="7" t="s">
        <v>38</v>
      </c>
      <c r="F16" s="7">
        <f>VLOOKUP(N16,'[1]Revistas'!$B$2:$H$62913,2,FALSE)</f>
        <v>4.164</v>
      </c>
      <c r="G16" s="7" t="str">
        <f>VLOOKUP(N16,'[1]Revistas'!$B$2:$H$62913,3,FALSE)</f>
        <v>Q2</v>
      </c>
      <c r="H16" s="7" t="str">
        <f>VLOOKUP(N16,'[1]Revistas'!$B$2:$H$62913,4,FALSE)</f>
        <v>CARDIAC &amp; CARDIOVASCULAR SYSTEMS</v>
      </c>
      <c r="I16" s="7" t="str">
        <f>VLOOKUP(N16,'[1]Revistas'!$B$2:$H$62913,5,FALSE)</f>
        <v>56/142</v>
      </c>
      <c r="J16" s="7" t="str">
        <f>VLOOKUP(N16,'[1]Revistas'!$B$2:$H$62913,6,FALSE)</f>
        <v>NO</v>
      </c>
      <c r="K16" s="7" t="s">
        <v>103</v>
      </c>
      <c r="L16" s="7" t="s">
        <v>104</v>
      </c>
      <c r="M16" s="7">
        <v>0</v>
      </c>
      <c r="N16" s="7" t="s">
        <v>105</v>
      </c>
      <c r="O16" s="7" t="s">
        <v>106</v>
      </c>
      <c r="P16" s="7">
        <v>2021</v>
      </c>
      <c r="Q16" s="7">
        <v>322</v>
      </c>
      <c r="R16" s="7" t="s">
        <v>53</v>
      </c>
      <c r="S16" s="7">
        <v>49</v>
      </c>
      <c r="T16" s="7">
        <v>50</v>
      </c>
    </row>
    <row r="17" spans="2:20" s="1" customFormat="1" ht="15">
      <c r="B17" s="6" t="s">
        <v>107</v>
      </c>
      <c r="C17" s="6" t="s">
        <v>108</v>
      </c>
      <c r="D17" s="6" t="s">
        <v>109</v>
      </c>
      <c r="E17" s="7" t="s">
        <v>23</v>
      </c>
      <c r="F17" s="7">
        <f>VLOOKUP(N17,'[1]Revistas'!$B$2:$H$62913,2,FALSE)</f>
        <v>4.214</v>
      </c>
      <c r="G17" s="7" t="str">
        <f>VLOOKUP(N17,'[1]Revistas'!$B$2:$H$62913,3,FALSE)</f>
        <v>Q2</v>
      </c>
      <c r="H17" s="7" t="str">
        <f>VLOOKUP(N17,'[1]Revistas'!$B$2:$H$62913,4,FALSE)</f>
        <v>CARDIAC &amp; CARDIOVASCULAR SYSTEMS</v>
      </c>
      <c r="I17" s="7" t="str">
        <f>VLOOKUP(N17,'[1]Revistas'!$B$2:$H$62913,5,FALSE)</f>
        <v>54/142</v>
      </c>
      <c r="J17" s="7" t="str">
        <f>VLOOKUP(N17,'[1]Revistas'!$B$2:$H$62913,6,FALSE)</f>
        <v>NO</v>
      </c>
      <c r="K17" s="7" t="s">
        <v>110</v>
      </c>
      <c r="L17" s="7" t="s">
        <v>111</v>
      </c>
      <c r="M17" s="7">
        <v>0</v>
      </c>
      <c r="N17" s="7" t="s">
        <v>112</v>
      </c>
      <c r="O17" s="7" t="s">
        <v>42</v>
      </c>
      <c r="P17" s="7">
        <v>2021</v>
      </c>
      <c r="Q17" s="7">
        <v>26</v>
      </c>
      <c r="R17" s="7">
        <v>4</v>
      </c>
      <c r="S17" s="7">
        <v>961</v>
      </c>
      <c r="T17" s="7">
        <v>971</v>
      </c>
    </row>
    <row r="18" spans="2:20" s="1" customFormat="1" ht="15">
      <c r="B18" s="6" t="s">
        <v>113</v>
      </c>
      <c r="C18" s="6" t="s">
        <v>114</v>
      </c>
      <c r="D18" s="6" t="s">
        <v>115</v>
      </c>
      <c r="E18" s="7" t="s">
        <v>23</v>
      </c>
      <c r="F18" s="7">
        <f>VLOOKUP(N18,'[1]Revistas'!$B$2:$H$62913,2,FALSE)</f>
        <v>4.37</v>
      </c>
      <c r="G18" s="7" t="str">
        <f>VLOOKUP(N18,'[1]Revistas'!$B$2:$H$62913,3,FALSE)</f>
        <v>Q2</v>
      </c>
      <c r="H18" s="7" t="str">
        <f>VLOOKUP(N18,'[1]Revistas'!$B$2:$H$62913,4,FALSE)</f>
        <v>CARDIAC &amp; CARDIOVASCULAR SYSTEMS</v>
      </c>
      <c r="I18" s="7" t="str">
        <f>VLOOKUP(N18,'[1]Revistas'!$B$2:$H$62913,5,FALSE)</f>
        <v>50/142</v>
      </c>
      <c r="J18" s="7" t="str">
        <f>VLOOKUP(N18,'[1]Revistas'!$B$2:$H$62913,6,FALSE)</f>
        <v>NO</v>
      </c>
      <c r="K18" s="7" t="s">
        <v>116</v>
      </c>
      <c r="L18" s="7" t="s">
        <v>117</v>
      </c>
      <c r="M18" s="7">
        <v>16</v>
      </c>
      <c r="N18" s="7" t="s">
        <v>118</v>
      </c>
      <c r="O18" s="7" t="s">
        <v>119</v>
      </c>
      <c r="P18" s="7">
        <v>2021</v>
      </c>
      <c r="Q18" s="7">
        <v>7</v>
      </c>
      <c r="R18" s="7">
        <v>5</v>
      </c>
      <c r="S18" s="7">
        <v>486</v>
      </c>
      <c r="T18" s="7">
        <v>495</v>
      </c>
    </row>
    <row r="19" spans="2:20" s="1" customFormat="1" ht="15">
      <c r="B19" s="6" t="s">
        <v>120</v>
      </c>
      <c r="C19" s="6" t="s">
        <v>121</v>
      </c>
      <c r="D19" s="6" t="s">
        <v>122</v>
      </c>
      <c r="E19" s="7" t="s">
        <v>23</v>
      </c>
      <c r="F19" s="7">
        <f>VLOOKUP(N19,'[1]Revistas'!$B$2:$H$62913,2,FALSE)</f>
        <v>4.379</v>
      </c>
      <c r="G19" s="7" t="str">
        <f>VLOOKUP(N19,'[1]Revistas'!$B$2:$H$62913,3,FALSE)</f>
        <v>Q1</v>
      </c>
      <c r="H19" s="7" t="str">
        <f>VLOOKUP(N19,'[1]Revistas'!$B$2:$H$62913,4,FALSE)</f>
        <v>MULTIDISCIPLINARY SCIENCES</v>
      </c>
      <c r="I19" s="7" t="str">
        <f>VLOOKUP(N19,'[1]Revistas'!$B$2:$H$62913,5,FALSE)</f>
        <v>17/73</v>
      </c>
      <c r="J19" s="7" t="str">
        <f>VLOOKUP(N19,'[1]Revistas'!$B$2:$H$62913,6,FALSE)</f>
        <v>NO</v>
      </c>
      <c r="K19" s="7" t="s">
        <v>123</v>
      </c>
      <c r="L19" s="7" t="s">
        <v>124</v>
      </c>
      <c r="M19" s="7">
        <v>0</v>
      </c>
      <c r="N19" s="7" t="s">
        <v>125</v>
      </c>
      <c r="O19" s="7" t="s">
        <v>126</v>
      </c>
      <c r="P19" s="7">
        <v>2021</v>
      </c>
      <c r="Q19" s="7">
        <v>11</v>
      </c>
      <c r="R19" s="7">
        <v>1</v>
      </c>
      <c r="S19" s="7" t="s">
        <v>53</v>
      </c>
      <c r="T19" s="7">
        <v>18722</v>
      </c>
    </row>
    <row r="20" spans="2:20" s="1" customFormat="1" ht="15">
      <c r="B20" s="6" t="s">
        <v>127</v>
      </c>
      <c r="C20" s="6" t="s">
        <v>128</v>
      </c>
      <c r="D20" s="6" t="s">
        <v>129</v>
      </c>
      <c r="E20" s="7" t="s">
        <v>130</v>
      </c>
      <c r="F20" s="7">
        <f>VLOOKUP(N20,'[1]Revistas'!$B$2:$H$62913,2,FALSE)</f>
        <v>4.487</v>
      </c>
      <c r="G20" s="7" t="str">
        <f>VLOOKUP(N20,'[1]Revistas'!$B$2:$H$62913,3,FALSE)</f>
        <v>Q1</v>
      </c>
      <c r="H20" s="7" t="str">
        <f>VLOOKUP(N20,'[1]Revistas'!$B$2:$H$62913,4,FALSE)</f>
        <v>MEDICINE, GENERAL &amp; INTERNAL</v>
      </c>
      <c r="I20" s="7" t="str">
        <f>VLOOKUP(N20,'[1]Revistas'!$B$2:$H$62913,5,FALSE)</f>
        <v>37/169</v>
      </c>
      <c r="J20" s="7" t="str">
        <f>VLOOKUP(N20,'[1]Revistas'!$B$2:$H$62913,6,FALSE)</f>
        <v>NO</v>
      </c>
      <c r="K20" s="7" t="s">
        <v>131</v>
      </c>
      <c r="L20" s="7" t="s">
        <v>132</v>
      </c>
      <c r="M20" s="7">
        <v>0</v>
      </c>
      <c r="N20" s="7" t="s">
        <v>133</v>
      </c>
      <c r="O20" s="7" t="s">
        <v>134</v>
      </c>
      <c r="P20" s="7">
        <v>2021</v>
      </c>
      <c r="Q20" s="7">
        <v>92</v>
      </c>
      <c r="R20" s="7" t="s">
        <v>53</v>
      </c>
      <c r="S20" s="7">
        <v>40</v>
      </c>
      <c r="T20" s="7">
        <v>47</v>
      </c>
    </row>
    <row r="21" spans="2:20" s="1" customFormat="1" ht="15">
      <c r="B21" s="6" t="s">
        <v>135</v>
      </c>
      <c r="C21" s="6" t="s">
        <v>136</v>
      </c>
      <c r="D21" s="6" t="s">
        <v>137</v>
      </c>
      <c r="E21" s="7" t="s">
        <v>23</v>
      </c>
      <c r="F21" s="7">
        <f>VLOOKUP(N21,'[1]Revistas'!$B$2:$H$62913,2,FALSE)</f>
        <v>4.753</v>
      </c>
      <c r="G21" s="7" t="str">
        <f>VLOOKUP(N21,'[1]Revistas'!$B$2:$H$62913,3,FALSE)</f>
        <v>Q2</v>
      </c>
      <c r="H21" s="7" t="str">
        <f>VLOOKUP(N21,'[1]Revistas'!$B$2:$H$62913,4,FALSE)</f>
        <v>CARDIAC &amp; CARDIOVASCULAR SYSTEMS</v>
      </c>
      <c r="I21" s="7" t="str">
        <f>VLOOKUP(N21,'[1]Revistas'!$B$2:$H$62913,5,FALSE)</f>
        <v>45/142</v>
      </c>
      <c r="J21" s="7" t="str">
        <f>VLOOKUP(N21,'[1]Revistas'!$B$2:$H$62913,6,FALSE)</f>
        <v>NO</v>
      </c>
      <c r="K21" s="7" t="s">
        <v>138</v>
      </c>
      <c r="L21" s="7" t="s">
        <v>139</v>
      </c>
      <c r="M21" s="7">
        <v>0</v>
      </c>
      <c r="N21" s="7" t="s">
        <v>140</v>
      </c>
      <c r="O21" s="7" t="s">
        <v>141</v>
      </c>
      <c r="P21" s="7">
        <v>2021</v>
      </c>
      <c r="Q21" s="7">
        <v>74</v>
      </c>
      <c r="R21" s="7">
        <v>12</v>
      </c>
      <c r="S21" s="7">
        <v>1096</v>
      </c>
      <c r="T21" s="7">
        <v>1106</v>
      </c>
    </row>
    <row r="22" spans="2:20" s="1" customFormat="1" ht="15">
      <c r="B22" s="6" t="s">
        <v>142</v>
      </c>
      <c r="C22" s="6" t="s">
        <v>143</v>
      </c>
      <c r="D22" s="6" t="s">
        <v>137</v>
      </c>
      <c r="E22" s="7" t="s">
        <v>38</v>
      </c>
      <c r="F22" s="7">
        <f>VLOOKUP(N22,'[1]Revistas'!$B$2:$H$62913,2,FALSE)</f>
        <v>4.753</v>
      </c>
      <c r="G22" s="7" t="str">
        <f>VLOOKUP(N22,'[1]Revistas'!$B$2:$H$62913,3,FALSE)</f>
        <v>Q2</v>
      </c>
      <c r="H22" s="7" t="str">
        <f>VLOOKUP(N22,'[1]Revistas'!$B$2:$H$62913,4,FALSE)</f>
        <v>CARDIAC &amp; CARDIOVASCULAR SYSTEMS</v>
      </c>
      <c r="I22" s="7" t="str">
        <f>VLOOKUP(N22,'[1]Revistas'!$B$2:$H$62913,5,FALSE)</f>
        <v>45/142</v>
      </c>
      <c r="J22" s="7" t="str">
        <f>VLOOKUP(N22,'[1]Revistas'!$B$2:$H$62913,6,FALSE)</f>
        <v>NO</v>
      </c>
      <c r="K22" s="7" t="s">
        <v>144</v>
      </c>
      <c r="L22" s="7" t="s">
        <v>145</v>
      </c>
      <c r="M22" s="7">
        <v>0</v>
      </c>
      <c r="N22" s="7" t="s">
        <v>140</v>
      </c>
      <c r="O22" s="7" t="s">
        <v>119</v>
      </c>
      <c r="P22" s="7">
        <v>2021</v>
      </c>
      <c r="Q22" s="7">
        <v>74</v>
      </c>
      <c r="R22" s="7">
        <v>11</v>
      </c>
      <c r="S22" s="7">
        <v>901</v>
      </c>
      <c r="T22" s="7">
        <v>904</v>
      </c>
    </row>
    <row r="23" spans="2:20" s="1" customFormat="1" ht="15">
      <c r="B23" s="6" t="s">
        <v>146</v>
      </c>
      <c r="C23" s="6" t="s">
        <v>147</v>
      </c>
      <c r="D23" s="6" t="s">
        <v>137</v>
      </c>
      <c r="E23" s="7" t="s">
        <v>38</v>
      </c>
      <c r="F23" s="7">
        <f>VLOOKUP(N23,'[1]Revistas'!$B$2:$H$62913,2,FALSE)</f>
        <v>4.753</v>
      </c>
      <c r="G23" s="7" t="str">
        <f>VLOOKUP(N23,'[1]Revistas'!$B$2:$H$62913,3,FALSE)</f>
        <v>Q2</v>
      </c>
      <c r="H23" s="7" t="str">
        <f>VLOOKUP(N23,'[1]Revistas'!$B$2:$H$62913,4,FALSE)</f>
        <v>CARDIAC &amp; CARDIOVASCULAR SYSTEMS</v>
      </c>
      <c r="I23" s="7" t="str">
        <f>VLOOKUP(N23,'[1]Revistas'!$B$2:$H$62913,5,FALSE)</f>
        <v>45/142</v>
      </c>
      <c r="J23" s="7" t="str">
        <f>VLOOKUP(N23,'[1]Revistas'!$B$2:$H$62913,6,FALSE)</f>
        <v>NO</v>
      </c>
      <c r="K23" s="7" t="s">
        <v>148</v>
      </c>
      <c r="L23" s="7" t="s">
        <v>149</v>
      </c>
      <c r="M23" s="7">
        <v>0</v>
      </c>
      <c r="N23" s="7" t="s">
        <v>140</v>
      </c>
      <c r="O23" s="7" t="s">
        <v>119</v>
      </c>
      <c r="P23" s="7">
        <v>2021</v>
      </c>
      <c r="Q23" s="7">
        <v>74</v>
      </c>
      <c r="R23" s="7">
        <v>11</v>
      </c>
      <c r="S23" s="7">
        <v>905</v>
      </c>
      <c r="T23" s="7">
        <v>908</v>
      </c>
    </row>
    <row r="24" spans="2:20" s="1" customFormat="1" ht="15">
      <c r="B24" s="6" t="s">
        <v>150</v>
      </c>
      <c r="C24" s="6" t="s">
        <v>151</v>
      </c>
      <c r="D24" s="6" t="s">
        <v>137</v>
      </c>
      <c r="E24" s="7" t="s">
        <v>48</v>
      </c>
      <c r="F24" s="7">
        <f>VLOOKUP(N24,'[1]Revistas'!$B$2:$H$62913,2,FALSE)</f>
        <v>4.753</v>
      </c>
      <c r="G24" s="7" t="str">
        <f>VLOOKUP(N24,'[1]Revistas'!$B$2:$H$62913,3,FALSE)</f>
        <v>Q2</v>
      </c>
      <c r="H24" s="7" t="str">
        <f>VLOOKUP(N24,'[1]Revistas'!$B$2:$H$62913,4,FALSE)</f>
        <v>CARDIAC &amp; CARDIOVASCULAR SYSTEMS</v>
      </c>
      <c r="I24" s="7" t="str">
        <f>VLOOKUP(N24,'[1]Revistas'!$B$2:$H$62913,5,FALSE)</f>
        <v>45/142</v>
      </c>
      <c r="J24" s="7" t="str">
        <f>VLOOKUP(N24,'[1]Revistas'!$B$2:$H$62913,6,FALSE)</f>
        <v>NO</v>
      </c>
      <c r="K24" s="7" t="s">
        <v>152</v>
      </c>
      <c r="L24" s="7" t="s">
        <v>153</v>
      </c>
      <c r="M24" s="7">
        <v>0</v>
      </c>
      <c r="N24" s="7" t="s">
        <v>140</v>
      </c>
      <c r="O24" s="7" t="s">
        <v>119</v>
      </c>
      <c r="P24" s="7">
        <v>2021</v>
      </c>
      <c r="Q24" s="7">
        <v>74</v>
      </c>
      <c r="R24" s="7">
        <v>11</v>
      </c>
      <c r="S24" s="7">
        <v>990</v>
      </c>
      <c r="T24" s="7">
        <v>991</v>
      </c>
    </row>
    <row r="25" spans="2:20" s="1" customFormat="1" ht="15">
      <c r="B25" s="6" t="s">
        <v>154</v>
      </c>
      <c r="C25" s="6" t="s">
        <v>155</v>
      </c>
      <c r="D25" s="6" t="s">
        <v>137</v>
      </c>
      <c r="E25" s="7" t="s">
        <v>23</v>
      </c>
      <c r="F25" s="7">
        <f>VLOOKUP(N25,'[1]Revistas'!$B$2:$H$62913,2,FALSE)</f>
        <v>4.753</v>
      </c>
      <c r="G25" s="7" t="str">
        <f>VLOOKUP(N25,'[1]Revistas'!$B$2:$H$62913,3,FALSE)</f>
        <v>Q2</v>
      </c>
      <c r="H25" s="7" t="str">
        <f>VLOOKUP(N25,'[1]Revistas'!$B$2:$H$62913,4,FALSE)</f>
        <v>CARDIAC &amp; CARDIOVASCULAR SYSTEMS</v>
      </c>
      <c r="I25" s="7" t="str">
        <f>VLOOKUP(N25,'[1]Revistas'!$B$2:$H$62913,5,FALSE)</f>
        <v>45/142</v>
      </c>
      <c r="J25" s="7" t="str">
        <f>VLOOKUP(N25,'[1]Revistas'!$B$2:$H$62913,6,FALSE)</f>
        <v>NO</v>
      </c>
      <c r="K25" s="7" t="s">
        <v>156</v>
      </c>
      <c r="L25" s="7" t="s">
        <v>157</v>
      </c>
      <c r="M25" s="7">
        <v>1</v>
      </c>
      <c r="N25" s="7" t="s">
        <v>140</v>
      </c>
      <c r="O25" s="7" t="s">
        <v>84</v>
      </c>
      <c r="P25" s="7">
        <v>2021</v>
      </c>
      <c r="Q25" s="7">
        <v>74</v>
      </c>
      <c r="R25" s="7">
        <v>9</v>
      </c>
      <c r="S25" s="7">
        <v>757</v>
      </c>
      <c r="T25" s="7">
        <v>764</v>
      </c>
    </row>
    <row r="26" spans="2:20" s="1" customFormat="1" ht="15">
      <c r="B26" s="6" t="s">
        <v>158</v>
      </c>
      <c r="C26" s="6" t="s">
        <v>159</v>
      </c>
      <c r="D26" s="6" t="s">
        <v>137</v>
      </c>
      <c r="E26" s="7" t="s">
        <v>23</v>
      </c>
      <c r="F26" s="7">
        <f>VLOOKUP(N26,'[1]Revistas'!$B$2:$H$62913,2,FALSE)</f>
        <v>4.753</v>
      </c>
      <c r="G26" s="7" t="str">
        <f>VLOOKUP(N26,'[1]Revistas'!$B$2:$H$62913,3,FALSE)</f>
        <v>Q2</v>
      </c>
      <c r="H26" s="7" t="str">
        <f>VLOOKUP(N26,'[1]Revistas'!$B$2:$H$62913,4,FALSE)</f>
        <v>CARDIAC &amp; CARDIOVASCULAR SYSTEMS</v>
      </c>
      <c r="I26" s="7" t="str">
        <f>VLOOKUP(N26,'[1]Revistas'!$B$2:$H$62913,5,FALSE)</f>
        <v>45/142</v>
      </c>
      <c r="J26" s="7" t="str">
        <f>VLOOKUP(N26,'[1]Revistas'!$B$2:$H$62913,6,FALSE)</f>
        <v>NO</v>
      </c>
      <c r="K26" s="7" t="s">
        <v>160</v>
      </c>
      <c r="L26" s="7" t="s">
        <v>161</v>
      </c>
      <c r="M26" s="7">
        <v>0</v>
      </c>
      <c r="N26" s="7" t="s">
        <v>140</v>
      </c>
      <c r="O26" s="7" t="s">
        <v>162</v>
      </c>
      <c r="P26" s="7">
        <v>2021</v>
      </c>
      <c r="Q26" s="7">
        <v>74</v>
      </c>
      <c r="R26" s="7">
        <v>5</v>
      </c>
      <c r="S26" s="7">
        <v>427</v>
      </c>
      <c r="T26" s="7">
        <v>435</v>
      </c>
    </row>
    <row r="27" spans="2:20" s="1" customFormat="1" ht="15">
      <c r="B27" s="6" t="s">
        <v>163</v>
      </c>
      <c r="C27" s="6" t="s">
        <v>164</v>
      </c>
      <c r="D27" s="6" t="s">
        <v>137</v>
      </c>
      <c r="E27" s="7" t="s">
        <v>38</v>
      </c>
      <c r="F27" s="7">
        <f>VLOOKUP(N27,'[1]Revistas'!$B$2:$H$62913,2,FALSE)</f>
        <v>4.753</v>
      </c>
      <c r="G27" s="7" t="str">
        <f>VLOOKUP(N27,'[1]Revistas'!$B$2:$H$62913,3,FALSE)</f>
        <v>Q2</v>
      </c>
      <c r="H27" s="7" t="str">
        <f>VLOOKUP(N27,'[1]Revistas'!$B$2:$H$62913,4,FALSE)</f>
        <v>CARDIAC &amp; CARDIOVASCULAR SYSTEMS</v>
      </c>
      <c r="I27" s="7" t="str">
        <f>VLOOKUP(N27,'[1]Revistas'!$B$2:$H$62913,5,FALSE)</f>
        <v>45/142</v>
      </c>
      <c r="J27" s="7" t="str">
        <f>VLOOKUP(N27,'[1]Revistas'!$B$2:$H$62913,6,FALSE)</f>
        <v>NO</v>
      </c>
      <c r="K27" s="7" t="s">
        <v>165</v>
      </c>
      <c r="L27" s="7" t="s">
        <v>166</v>
      </c>
      <c r="M27" s="7">
        <v>0</v>
      </c>
      <c r="N27" s="7" t="s">
        <v>140</v>
      </c>
      <c r="O27" s="7" t="s">
        <v>52</v>
      </c>
      <c r="P27" s="7">
        <v>2021</v>
      </c>
      <c r="Q27" s="7">
        <v>74</v>
      </c>
      <c r="R27" s="7">
        <v>4</v>
      </c>
      <c r="S27" s="7">
        <v>286</v>
      </c>
      <c r="T27" s="7">
        <v>289</v>
      </c>
    </row>
    <row r="28" spans="2:20" s="1" customFormat="1" ht="15">
      <c r="B28" s="6" t="s">
        <v>167</v>
      </c>
      <c r="C28" s="6" t="s">
        <v>168</v>
      </c>
      <c r="D28" s="6" t="s">
        <v>137</v>
      </c>
      <c r="E28" s="7" t="s">
        <v>23</v>
      </c>
      <c r="F28" s="7">
        <f>VLOOKUP(N28,'[1]Revistas'!$B$2:$H$62913,2,FALSE)</f>
        <v>4.753</v>
      </c>
      <c r="G28" s="7" t="str">
        <f>VLOOKUP(N28,'[1]Revistas'!$B$2:$H$62913,3,FALSE)</f>
        <v>Q2</v>
      </c>
      <c r="H28" s="7" t="str">
        <f>VLOOKUP(N28,'[1]Revistas'!$B$2:$H$62913,4,FALSE)</f>
        <v>CARDIAC &amp; CARDIOVASCULAR SYSTEMS</v>
      </c>
      <c r="I28" s="7" t="str">
        <f>VLOOKUP(N28,'[1]Revistas'!$B$2:$H$62913,5,FALSE)</f>
        <v>45/142</v>
      </c>
      <c r="J28" s="7" t="str">
        <f>VLOOKUP(N28,'[1]Revistas'!$B$2:$H$62913,6,FALSE)</f>
        <v>NO</v>
      </c>
      <c r="K28" s="7" t="s">
        <v>169</v>
      </c>
      <c r="L28" s="7" t="s">
        <v>170</v>
      </c>
      <c r="M28" s="7">
        <v>14</v>
      </c>
      <c r="N28" s="7" t="s">
        <v>140</v>
      </c>
      <c r="O28" s="7" t="s">
        <v>171</v>
      </c>
      <c r="P28" s="7">
        <v>2021</v>
      </c>
      <c r="Q28" s="7">
        <v>74</v>
      </c>
      <c r="R28" s="7">
        <v>1</v>
      </c>
      <c r="S28" s="7">
        <v>15</v>
      </c>
      <c r="T28" s="7">
        <v>23</v>
      </c>
    </row>
    <row r="29" spans="2:20" s="1" customFormat="1" ht="15">
      <c r="B29" s="6" t="s">
        <v>172</v>
      </c>
      <c r="C29" s="6" t="s">
        <v>173</v>
      </c>
      <c r="D29" s="6" t="s">
        <v>174</v>
      </c>
      <c r="E29" s="7" t="s">
        <v>23</v>
      </c>
      <c r="F29" s="7">
        <f>VLOOKUP(N29,'[1]Revistas'!$B$2:$H$62913,2,FALSE)</f>
        <v>5.162</v>
      </c>
      <c r="G29" s="7" t="str">
        <f>VLOOKUP(N29,'[1]Revistas'!$B$2:$H$62913,3,FALSE)</f>
        <v>Q2</v>
      </c>
      <c r="H29" s="7" t="str">
        <f>VLOOKUP(N29,'[1]Revistas'!$B$2:$H$62913,4,FALSE)</f>
        <v>CARDIAC &amp; CARDIOVASCULAR SYSTEMS</v>
      </c>
      <c r="I29" s="7" t="str">
        <f>VLOOKUP(N29,'[1]Revistas'!$B$2:$H$62913,5,FALSE)</f>
        <v>43/142</v>
      </c>
      <c r="J29" s="7" t="str">
        <f>VLOOKUP(N29,'[1]Revistas'!$B$2:$H$62913,6,FALSE)</f>
        <v>NO</v>
      </c>
      <c r="K29" s="7" t="s">
        <v>175</v>
      </c>
      <c r="L29" s="7" t="s">
        <v>176</v>
      </c>
      <c r="M29" s="7">
        <v>3</v>
      </c>
      <c r="N29" s="7" t="s">
        <v>177</v>
      </c>
      <c r="O29" s="7" t="s">
        <v>84</v>
      </c>
      <c r="P29" s="7">
        <v>2021</v>
      </c>
      <c r="Q29" s="7">
        <v>332</v>
      </c>
      <c r="R29" s="7" t="s">
        <v>53</v>
      </c>
      <c r="S29" s="7">
        <v>48</v>
      </c>
      <c r="T29" s="7">
        <v>54</v>
      </c>
    </row>
    <row r="30" spans="2:20" s="1" customFormat="1" ht="15">
      <c r="B30" s="6" t="s">
        <v>178</v>
      </c>
      <c r="C30" s="6" t="s">
        <v>179</v>
      </c>
      <c r="D30" s="6" t="s">
        <v>180</v>
      </c>
      <c r="E30" s="7" t="s">
        <v>23</v>
      </c>
      <c r="F30" s="7">
        <f>VLOOKUP(N30,'[1]Revistas'!$B$2:$H$62913,2,FALSE)</f>
        <v>5.214</v>
      </c>
      <c r="G30" s="7" t="str">
        <f>VLOOKUP(N30,'[1]Revistas'!$B$2:$H$62913,3,FALSE)</f>
        <v>Q2</v>
      </c>
      <c r="H30" s="7" t="str">
        <f>VLOOKUP(N30,'[1]Revistas'!$B$2:$H$62913,4,FALSE)</f>
        <v>CARDIAC &amp; CARDIOVASCULAR SYSTEMS</v>
      </c>
      <c r="I30" s="7" t="str">
        <f>VLOOKUP(N30,'[1]Revistas'!$B$2:$H$62913,5,FALSE)</f>
        <v>40/142</v>
      </c>
      <c r="J30" s="7" t="str">
        <f>VLOOKUP(N30,'[1]Revistas'!$B$2:$H$62913,6,FALSE)</f>
        <v>NO</v>
      </c>
      <c r="K30" s="7" t="s">
        <v>181</v>
      </c>
      <c r="L30" s="7" t="s">
        <v>182</v>
      </c>
      <c r="M30" s="7">
        <v>14</v>
      </c>
      <c r="N30" s="7" t="s">
        <v>183</v>
      </c>
      <c r="O30" s="7" t="s">
        <v>27</v>
      </c>
      <c r="P30" s="7">
        <v>2021</v>
      </c>
      <c r="Q30" s="7">
        <v>23</v>
      </c>
      <c r="R30" s="7">
        <v>3</v>
      </c>
      <c r="S30" s="7">
        <v>329</v>
      </c>
      <c r="T30" s="7">
        <v>344</v>
      </c>
    </row>
    <row r="31" spans="2:20" s="1" customFormat="1" ht="15">
      <c r="B31" s="6" t="s">
        <v>184</v>
      </c>
      <c r="C31" s="6" t="s">
        <v>185</v>
      </c>
      <c r="D31" s="6" t="s">
        <v>180</v>
      </c>
      <c r="E31" s="7" t="s">
        <v>23</v>
      </c>
      <c r="F31" s="7">
        <f>VLOOKUP(N31,'[1]Revistas'!$B$2:$H$62913,2,FALSE)</f>
        <v>5.214</v>
      </c>
      <c r="G31" s="7" t="str">
        <f>VLOOKUP(N31,'[1]Revistas'!$B$2:$H$62913,3,FALSE)</f>
        <v>Q2</v>
      </c>
      <c r="H31" s="7" t="str">
        <f>VLOOKUP(N31,'[1]Revistas'!$B$2:$H$62913,4,FALSE)</f>
        <v>CARDIAC &amp; CARDIOVASCULAR SYSTEMS</v>
      </c>
      <c r="I31" s="7" t="str">
        <f>VLOOKUP(N31,'[1]Revistas'!$B$2:$H$62913,5,FALSE)</f>
        <v>40/142</v>
      </c>
      <c r="J31" s="7" t="str">
        <f>VLOOKUP(N31,'[1]Revistas'!$B$2:$H$62913,6,FALSE)</f>
        <v>NO</v>
      </c>
      <c r="K31" s="7" t="s">
        <v>186</v>
      </c>
      <c r="L31" s="7" t="s">
        <v>187</v>
      </c>
      <c r="M31" s="7">
        <v>1</v>
      </c>
      <c r="N31" s="7" t="s">
        <v>183</v>
      </c>
      <c r="O31" s="7" t="s">
        <v>99</v>
      </c>
      <c r="P31" s="7">
        <v>2021</v>
      </c>
      <c r="Q31" s="7">
        <v>23</v>
      </c>
      <c r="R31" s="7">
        <v>6</v>
      </c>
      <c r="S31" s="7">
        <v>937</v>
      </c>
      <c r="T31" s="7">
        <v>947</v>
      </c>
    </row>
    <row r="32" spans="2:20" s="1" customFormat="1" ht="15">
      <c r="B32" s="6" t="s">
        <v>188</v>
      </c>
      <c r="C32" s="6" t="s">
        <v>189</v>
      </c>
      <c r="D32" s="6" t="s">
        <v>190</v>
      </c>
      <c r="E32" s="7" t="s">
        <v>23</v>
      </c>
      <c r="F32" s="7">
        <f>VLOOKUP(N32,'[1]Revistas'!$B$2:$H$62913,2,FALSE)</f>
        <v>5.428</v>
      </c>
      <c r="G32" s="7" t="str">
        <f>VLOOKUP(N32,'[1]Revistas'!$B$2:$H$62913,3,FALSE)</f>
        <v>Q1</v>
      </c>
      <c r="H32" s="7" t="str">
        <f>VLOOKUP(N32,'[1]Revistas'!$B$2:$H$62913,4,FALSE)</f>
        <v>COMPUTER SCIENCE, THEORY &amp; METHODS</v>
      </c>
      <c r="I32" s="7" t="str">
        <f>VLOOKUP(N32,'[1]Revistas'!$B$2:$H$62913,5,FALSE)</f>
        <v>13/110</v>
      </c>
      <c r="J32" s="7" t="str">
        <f>VLOOKUP(N32,'[1]Revistas'!$B$2:$H$62913,6,FALSE)</f>
        <v>NO</v>
      </c>
      <c r="K32" s="7" t="s">
        <v>191</v>
      </c>
      <c r="L32" s="7" t="s">
        <v>192</v>
      </c>
      <c r="M32" s="7">
        <v>0</v>
      </c>
      <c r="N32" s="7" t="s">
        <v>193</v>
      </c>
      <c r="O32" s="7" t="s">
        <v>27</v>
      </c>
      <c r="P32" s="7">
        <v>2021</v>
      </c>
      <c r="Q32" s="7">
        <v>200</v>
      </c>
      <c r="R32" s="7" t="s">
        <v>53</v>
      </c>
      <c r="S32" s="7" t="s">
        <v>53</v>
      </c>
      <c r="T32" s="7">
        <v>105932</v>
      </c>
    </row>
    <row r="33" spans="2:20" s="1" customFormat="1" ht="15">
      <c r="B33" s="6" t="s">
        <v>194</v>
      </c>
      <c r="C33" s="6" t="s">
        <v>195</v>
      </c>
      <c r="D33" s="6" t="s">
        <v>196</v>
      </c>
      <c r="E33" s="7" t="s">
        <v>48</v>
      </c>
      <c r="F33" s="7">
        <f>VLOOKUP(N33,'[1]Revistas'!$B$2:$H$62913,2,FALSE)</f>
        <v>5.46</v>
      </c>
      <c r="G33" s="7" t="str">
        <f>VLOOKUP(N33,'[1]Revistas'!$B$2:$H$62913,3,FALSE)</f>
        <v>Q1</v>
      </c>
      <c r="H33" s="7" t="str">
        <f>VLOOKUP(N33,'[1]Revistas'!$B$2:$H$62913,4,FALSE)</f>
        <v>CARDIAC &amp; CARDIOVASCULAR SYSTEMS</v>
      </c>
      <c r="I33" s="7" t="str">
        <f>VLOOKUP(N33,'[1]Revistas'!$B$2:$H$62913,5,FALSE)</f>
        <v>36/142</v>
      </c>
      <c r="J33" s="7" t="str">
        <f>VLOOKUP(N33,'[1]Revistas'!$B$2:$H$62913,6,FALSE)</f>
        <v>NO</v>
      </c>
      <c r="K33" s="7" t="s">
        <v>197</v>
      </c>
      <c r="L33" s="7" t="s">
        <v>198</v>
      </c>
      <c r="M33" s="7">
        <v>2</v>
      </c>
      <c r="N33" s="7" t="s">
        <v>199</v>
      </c>
      <c r="O33" s="7" t="s">
        <v>141</v>
      </c>
      <c r="P33" s="7">
        <v>2021</v>
      </c>
      <c r="Q33" s="7">
        <v>110</v>
      </c>
      <c r="R33" s="7">
        <v>12</v>
      </c>
      <c r="S33" s="7">
        <v>2007</v>
      </c>
      <c r="T33" s="7">
        <v>2009</v>
      </c>
    </row>
    <row r="34" spans="2:20" s="1" customFormat="1" ht="15">
      <c r="B34" s="6" t="s">
        <v>200</v>
      </c>
      <c r="C34" s="6" t="s">
        <v>201</v>
      </c>
      <c r="D34" s="6" t="s">
        <v>202</v>
      </c>
      <c r="E34" s="7" t="s">
        <v>23</v>
      </c>
      <c r="F34" s="7">
        <f>VLOOKUP(N34,'[1]Revistas'!$B$2:$H$62913,2,FALSE)</f>
        <v>5.501</v>
      </c>
      <c r="G34" s="7" t="str">
        <f>VLOOKUP(N34,'[1]Revistas'!$B$2:$H$62913,3,FALSE)</f>
        <v>Q1</v>
      </c>
      <c r="H34" s="7" t="str">
        <f>VLOOKUP(N34,'[1]Revistas'!$B$2:$H$62913,4,FALSE)</f>
        <v>CARDIAC &amp; CARDIOVASCULAR SYSTEMS</v>
      </c>
      <c r="I34" s="7" t="str">
        <f>VLOOKUP(N34,'[1]Revistas'!$B$2:$H$62913,5,FALSE)</f>
        <v>35/142</v>
      </c>
      <c r="J34" s="7" t="str">
        <f>VLOOKUP(N34,'[1]Revistas'!$B$2:$H$62913,6,FALSE)</f>
        <v>NO</v>
      </c>
      <c r="K34" s="7" t="s">
        <v>203</v>
      </c>
      <c r="L34" s="7" t="s">
        <v>204</v>
      </c>
      <c r="M34" s="7">
        <v>0</v>
      </c>
      <c r="N34" s="7" t="s">
        <v>205</v>
      </c>
      <c r="O34" s="7" t="s">
        <v>206</v>
      </c>
      <c r="P34" s="7">
        <v>2021</v>
      </c>
      <c r="Q34" s="7">
        <v>10</v>
      </c>
      <c r="R34" s="7">
        <v>18</v>
      </c>
      <c r="S34" s="7" t="s">
        <v>53</v>
      </c>
      <c r="T34" s="7" t="s">
        <v>207</v>
      </c>
    </row>
    <row r="35" spans="2:20" s="1" customFormat="1" ht="15">
      <c r="B35" s="6" t="s">
        <v>208</v>
      </c>
      <c r="C35" s="6" t="s">
        <v>209</v>
      </c>
      <c r="D35" s="6" t="s">
        <v>202</v>
      </c>
      <c r="E35" s="7" t="s">
        <v>23</v>
      </c>
      <c r="F35" s="7">
        <f>VLOOKUP(N35,'[1]Revistas'!$B$2:$H$62913,2,FALSE)</f>
        <v>5.501</v>
      </c>
      <c r="G35" s="7" t="str">
        <f>VLOOKUP(N35,'[1]Revistas'!$B$2:$H$62913,3,FALSE)</f>
        <v>Q1</v>
      </c>
      <c r="H35" s="7" t="str">
        <f>VLOOKUP(N35,'[1]Revistas'!$B$2:$H$62913,4,FALSE)</f>
        <v>CARDIAC &amp; CARDIOVASCULAR SYSTEMS</v>
      </c>
      <c r="I35" s="7" t="str">
        <f>VLOOKUP(N35,'[1]Revistas'!$B$2:$H$62913,5,FALSE)</f>
        <v>35/142</v>
      </c>
      <c r="J35" s="7" t="str">
        <f>VLOOKUP(N35,'[1]Revistas'!$B$2:$H$62913,6,FALSE)</f>
        <v>NO</v>
      </c>
      <c r="K35" s="7" t="s">
        <v>210</v>
      </c>
      <c r="L35" s="7" t="s">
        <v>211</v>
      </c>
      <c r="M35" s="7">
        <v>5</v>
      </c>
      <c r="N35" s="7" t="s">
        <v>205</v>
      </c>
      <c r="O35" s="7" t="s">
        <v>212</v>
      </c>
      <c r="P35" s="7">
        <v>2021</v>
      </c>
      <c r="Q35" s="7">
        <v>10</v>
      </c>
      <c r="R35" s="7">
        <v>4</v>
      </c>
      <c r="S35" s="7" t="s">
        <v>53</v>
      </c>
      <c r="T35" s="7" t="s">
        <v>213</v>
      </c>
    </row>
    <row r="36" spans="2:20" s="1" customFormat="1" ht="15">
      <c r="B36" s="6" t="s">
        <v>214</v>
      </c>
      <c r="C36" s="6" t="s">
        <v>215</v>
      </c>
      <c r="D36" s="6" t="s">
        <v>202</v>
      </c>
      <c r="E36" s="7" t="s">
        <v>23</v>
      </c>
      <c r="F36" s="7">
        <f>VLOOKUP(N36,'[1]Revistas'!$B$2:$H$62913,2,FALSE)</f>
        <v>5.501</v>
      </c>
      <c r="G36" s="7" t="str">
        <f>VLOOKUP(N36,'[1]Revistas'!$B$2:$H$62913,3,FALSE)</f>
        <v>Q1</v>
      </c>
      <c r="H36" s="7" t="str">
        <f>VLOOKUP(N36,'[1]Revistas'!$B$2:$H$62913,4,FALSE)</f>
        <v>CARDIAC &amp; CARDIOVASCULAR SYSTEMS</v>
      </c>
      <c r="I36" s="7" t="str">
        <f>VLOOKUP(N36,'[1]Revistas'!$B$2:$H$62913,5,FALSE)</f>
        <v>35/142</v>
      </c>
      <c r="J36" s="7" t="str">
        <f>VLOOKUP(N36,'[1]Revistas'!$B$2:$H$62913,6,FALSE)</f>
        <v>NO</v>
      </c>
      <c r="K36" s="7" t="s">
        <v>216</v>
      </c>
      <c r="L36" s="7" t="s">
        <v>217</v>
      </c>
      <c r="M36" s="7">
        <v>0</v>
      </c>
      <c r="N36" s="7" t="s">
        <v>205</v>
      </c>
      <c r="O36" s="7" t="s">
        <v>218</v>
      </c>
      <c r="P36" s="7">
        <v>2021</v>
      </c>
      <c r="Q36" s="7">
        <v>10</v>
      </c>
      <c r="R36" s="7">
        <v>1</v>
      </c>
      <c r="S36" s="7" t="s">
        <v>53</v>
      </c>
      <c r="T36" s="7" t="s">
        <v>219</v>
      </c>
    </row>
    <row r="37" spans="2:20" s="1" customFormat="1" ht="15">
      <c r="B37" s="6" t="s">
        <v>220</v>
      </c>
      <c r="C37" s="6" t="s">
        <v>221</v>
      </c>
      <c r="D37" s="6" t="s">
        <v>222</v>
      </c>
      <c r="E37" s="7" t="s">
        <v>23</v>
      </c>
      <c r="F37" s="7">
        <f>VLOOKUP(N37,'[1]Revistas'!$B$2:$H$62913,2,FALSE)</f>
        <v>5.923</v>
      </c>
      <c r="G37" s="7" t="str">
        <f>VLOOKUP(N37,'[1]Revistas'!$B$2:$H$62913,3,FALSE)</f>
        <v>Q1</v>
      </c>
      <c r="H37" s="7" t="str">
        <f>VLOOKUP(N37,'[1]Revistas'!$B$2:$H$62913,4,FALSE)</f>
        <v>BIOCHEMISTRY &amp; MOLECULAR BIOLOGY</v>
      </c>
      <c r="I37" s="7" t="str">
        <f>VLOOKUP(N37,'[1]Revistas'!$B$2:$H$62913,5,FALSE)</f>
        <v>67/298</v>
      </c>
      <c r="J37" s="7" t="str">
        <f>VLOOKUP(N37,'[1]Revistas'!$B$2:$H$62913,6,FALSE)</f>
        <v>NO</v>
      </c>
      <c r="K37" s="7" t="s">
        <v>223</v>
      </c>
      <c r="L37" s="7" t="s">
        <v>224</v>
      </c>
      <c r="M37" s="7">
        <v>0</v>
      </c>
      <c r="N37" s="7" t="s">
        <v>225</v>
      </c>
      <c r="O37" s="7" t="s">
        <v>141</v>
      </c>
      <c r="P37" s="7">
        <v>2021</v>
      </c>
      <c r="Q37" s="7">
        <v>22</v>
      </c>
      <c r="R37" s="7">
        <v>23</v>
      </c>
      <c r="S37" s="7" t="s">
        <v>53</v>
      </c>
      <c r="T37" s="7">
        <v>13031</v>
      </c>
    </row>
    <row r="38" spans="2:20" s="1" customFormat="1" ht="15">
      <c r="B38" s="6" t="s">
        <v>226</v>
      </c>
      <c r="C38" s="6" t="s">
        <v>227</v>
      </c>
      <c r="D38" s="6" t="s">
        <v>228</v>
      </c>
      <c r="E38" s="7" t="s">
        <v>23</v>
      </c>
      <c r="F38" s="7">
        <f>VLOOKUP(N38,'[1]Revistas'!$B$2:$H$62913,2,FALSE)</f>
        <v>5.994</v>
      </c>
      <c r="G38" s="7" t="str">
        <f>VLOOKUP(N38,'[1]Revistas'!$B$2:$H$62913,3,FALSE)</f>
        <v>Q1</v>
      </c>
      <c r="H38" s="7" t="str">
        <f>VLOOKUP(N38,'[1]Revistas'!$B$2:$H$62913,4,FALSE)</f>
        <v>CARDIAC &amp; CARDIOVASCULAR SYSTEMS</v>
      </c>
      <c r="I38" s="7" t="str">
        <f>VLOOKUP(N38,'[1]Revistas'!$B$2:$H$62913,5,FALSE)</f>
        <v>31/142</v>
      </c>
      <c r="J38" s="7" t="str">
        <f>VLOOKUP(N38,'[1]Revistas'!$B$2:$H$62913,6,FALSE)</f>
        <v>NO</v>
      </c>
      <c r="K38" s="7" t="s">
        <v>229</v>
      </c>
      <c r="L38" s="7" t="s">
        <v>230</v>
      </c>
      <c r="M38" s="7">
        <v>3</v>
      </c>
      <c r="N38" s="7" t="s">
        <v>231</v>
      </c>
      <c r="O38" s="7" t="s">
        <v>171</v>
      </c>
      <c r="P38" s="7">
        <v>2021</v>
      </c>
      <c r="Q38" s="7">
        <v>107</v>
      </c>
      <c r="R38" s="7">
        <v>1</v>
      </c>
      <c r="S38" s="7">
        <v>67</v>
      </c>
      <c r="T38" s="7">
        <v>75</v>
      </c>
    </row>
    <row r="39" spans="2:20" s="1" customFormat="1" ht="15">
      <c r="B39" s="6" t="s">
        <v>232</v>
      </c>
      <c r="C39" s="6" t="s">
        <v>233</v>
      </c>
      <c r="D39" s="6" t="s">
        <v>234</v>
      </c>
      <c r="E39" s="7" t="s">
        <v>23</v>
      </c>
      <c r="F39" s="7">
        <f>VLOOKUP(N39,'[1]Revistas'!$B$2:$H$62913,2,FALSE)</f>
        <v>6.054</v>
      </c>
      <c r="G39" s="7" t="str">
        <f>VLOOKUP(N39,'[1]Revistas'!$B$2:$H$62913,3,FALSE)</f>
        <v>Q1</v>
      </c>
      <c r="H39" s="7" t="str">
        <f>VLOOKUP(N39,'[1]Revistas'!$B$2:$H$62913,4,FALSE)</f>
        <v>CARDIAC &amp; CARDIOVASCULAR SYSTEMS</v>
      </c>
      <c r="I39" s="7" t="str">
        <f>VLOOKUP(N39,'[1]Revistas'!$B$2:$H$62913,5,FALSE)</f>
        <v>29/142</v>
      </c>
      <c r="J39" s="7" t="str">
        <f>VLOOKUP(N39,'[1]Revistas'!$B$2:$H$62913,6,FALSE)</f>
        <v>NO</v>
      </c>
      <c r="K39" s="7" t="s">
        <v>235</v>
      </c>
      <c r="L39" s="7" t="s">
        <v>236</v>
      </c>
      <c r="M39" s="7">
        <v>0</v>
      </c>
      <c r="N39" s="7" t="s">
        <v>237</v>
      </c>
      <c r="O39" s="7" t="s">
        <v>52</v>
      </c>
      <c r="P39" s="7">
        <v>2021</v>
      </c>
      <c r="Q39" s="7">
        <v>14</v>
      </c>
      <c r="R39" s="7">
        <v>2</v>
      </c>
      <c r="S39" s="7">
        <v>223</v>
      </c>
      <c r="T39" s="7">
        <v>229</v>
      </c>
    </row>
    <row r="40" spans="2:20" s="1" customFormat="1" ht="15">
      <c r="B40" s="6" t="s">
        <v>238</v>
      </c>
      <c r="C40" s="6" t="s">
        <v>239</v>
      </c>
      <c r="D40" s="6" t="s">
        <v>240</v>
      </c>
      <c r="E40" s="7" t="s">
        <v>23</v>
      </c>
      <c r="F40" s="7">
        <f>VLOOKUP(N40,'[1]Revistas'!$B$2:$H$62913,2,FALSE)</f>
        <v>6.343</v>
      </c>
      <c r="G40" s="7" t="str">
        <f>VLOOKUP(N40,'[1]Revistas'!$B$2:$H$62913,3,FALSE)</f>
        <v>Q1</v>
      </c>
      <c r="H40" s="7" t="str">
        <f>VLOOKUP(N40,'[1]Revistas'!$B$2:$H$62913,4,FALSE)</f>
        <v>CARDIAC &amp; CARDIOVASCULAR SYSTEMS</v>
      </c>
      <c r="I40" s="7" t="str">
        <f>VLOOKUP(N40,'[1]Revistas'!$B$2:$H$62913,5,FALSE)</f>
        <v>27/142</v>
      </c>
      <c r="J40" s="7" t="str">
        <f>VLOOKUP(N40,'[1]Revistas'!$B$2:$H$62913,6,FALSE)</f>
        <v>NO</v>
      </c>
      <c r="K40" s="7" t="s">
        <v>241</v>
      </c>
      <c r="L40" s="7" t="s">
        <v>242</v>
      </c>
      <c r="M40" s="7">
        <v>0</v>
      </c>
      <c r="N40" s="7" t="s">
        <v>243</v>
      </c>
      <c r="O40" s="7" t="s">
        <v>162</v>
      </c>
      <c r="P40" s="7">
        <v>2021</v>
      </c>
      <c r="Q40" s="7">
        <v>18</v>
      </c>
      <c r="R40" s="7">
        <v>5</v>
      </c>
      <c r="S40" s="7">
        <v>785</v>
      </c>
      <c r="T40" s="7">
        <v>792</v>
      </c>
    </row>
    <row r="41" spans="2:20" s="1" customFormat="1" ht="15">
      <c r="B41" s="6" t="s">
        <v>244</v>
      </c>
      <c r="C41" s="6" t="s">
        <v>245</v>
      </c>
      <c r="D41" s="6" t="s">
        <v>246</v>
      </c>
      <c r="E41" s="7" t="s">
        <v>23</v>
      </c>
      <c r="F41" s="7">
        <f>VLOOKUP(N41,'[1]Revistas'!$B$2:$H$62913,2,FALSE)</f>
        <v>6.534</v>
      </c>
      <c r="G41" s="7" t="str">
        <f>VLOOKUP(N41,'[1]Revistas'!$B$2:$H$62913,3,FALSE)</f>
        <v>Q1</v>
      </c>
      <c r="H41" s="7" t="str">
        <f>VLOOKUP(N41,'[1]Revistas'!$B$2:$H$62913,4,FALSE)</f>
        <v>CARDIAC &amp; CARDIOVASCULAR SYSTEMS</v>
      </c>
      <c r="I41" s="7" t="str">
        <f>VLOOKUP(N41,'[1]Revistas'!$B$2:$H$62913,5,FALSE)</f>
        <v>25/142</v>
      </c>
      <c r="J41" s="7" t="str">
        <f>VLOOKUP(N41,'[1]Revistas'!$B$2:$H$62913,6,FALSE)</f>
        <v>NO</v>
      </c>
      <c r="K41" s="7" t="s">
        <v>247</v>
      </c>
      <c r="L41" s="7" t="s">
        <v>248</v>
      </c>
      <c r="M41" s="7">
        <v>1</v>
      </c>
      <c r="N41" s="7" t="s">
        <v>249</v>
      </c>
      <c r="O41" s="7" t="s">
        <v>99</v>
      </c>
      <c r="P41" s="7">
        <v>2021</v>
      </c>
      <c r="Q41" s="7">
        <v>17</v>
      </c>
      <c r="R41" s="7">
        <v>3</v>
      </c>
      <c r="S41" s="7">
        <v>233</v>
      </c>
      <c r="T41" s="7" t="s">
        <v>250</v>
      </c>
    </row>
    <row r="42" spans="2:20" s="1" customFormat="1" ht="15">
      <c r="B42" s="6" t="s">
        <v>251</v>
      </c>
      <c r="C42" s="6" t="s">
        <v>252</v>
      </c>
      <c r="D42" s="6" t="s">
        <v>246</v>
      </c>
      <c r="E42" s="7" t="s">
        <v>23</v>
      </c>
      <c r="F42" s="7">
        <f>VLOOKUP(N42,'[1]Revistas'!$B$2:$H$62913,2,FALSE)</f>
        <v>6.534</v>
      </c>
      <c r="G42" s="7" t="str">
        <f>VLOOKUP(N42,'[1]Revistas'!$B$2:$H$62913,3,FALSE)</f>
        <v>Q1</v>
      </c>
      <c r="H42" s="7" t="str">
        <f>VLOOKUP(N42,'[1]Revistas'!$B$2:$H$62913,4,FALSE)</f>
        <v>CARDIAC &amp; CARDIOVASCULAR SYSTEMS</v>
      </c>
      <c r="I42" s="7" t="str">
        <f>VLOOKUP(N42,'[1]Revistas'!$B$2:$H$62913,5,FALSE)</f>
        <v>25/142</v>
      </c>
      <c r="J42" s="7" t="str">
        <f>VLOOKUP(N42,'[1]Revistas'!$B$2:$H$62913,6,FALSE)</f>
        <v>NO</v>
      </c>
      <c r="K42" s="7" t="s">
        <v>253</v>
      </c>
      <c r="L42" s="7" t="s">
        <v>254</v>
      </c>
      <c r="M42" s="7">
        <v>12</v>
      </c>
      <c r="N42" s="7" t="s">
        <v>249</v>
      </c>
      <c r="O42" s="7" t="s">
        <v>52</v>
      </c>
      <c r="P42" s="7">
        <v>2021</v>
      </c>
      <c r="Q42" s="7">
        <v>16</v>
      </c>
      <c r="R42" s="7">
        <v>17</v>
      </c>
      <c r="S42" s="7">
        <v>1426</v>
      </c>
      <c r="T42" s="7" t="s">
        <v>250</v>
      </c>
    </row>
    <row r="43" spans="2:20" s="1" customFormat="1" ht="15">
      <c r="B43" s="6" t="s">
        <v>255</v>
      </c>
      <c r="C43" s="6" t="s">
        <v>256</v>
      </c>
      <c r="D43" s="6" t="s">
        <v>246</v>
      </c>
      <c r="E43" s="7" t="s">
        <v>23</v>
      </c>
      <c r="F43" s="7">
        <f>VLOOKUP(N43,'[1]Revistas'!$B$2:$H$62913,2,FALSE)</f>
        <v>6.534</v>
      </c>
      <c r="G43" s="7" t="str">
        <f>VLOOKUP(N43,'[1]Revistas'!$B$2:$H$62913,3,FALSE)</f>
        <v>Q1</v>
      </c>
      <c r="H43" s="7" t="str">
        <f>VLOOKUP(N43,'[1]Revistas'!$B$2:$H$62913,4,FALSE)</f>
        <v>CARDIAC &amp; CARDIOVASCULAR SYSTEMS</v>
      </c>
      <c r="I43" s="7" t="str">
        <f>VLOOKUP(N43,'[1]Revistas'!$B$2:$H$62913,5,FALSE)</f>
        <v>25/142</v>
      </c>
      <c r="J43" s="7" t="str">
        <f>VLOOKUP(N43,'[1]Revistas'!$B$2:$H$62913,6,FALSE)</f>
        <v>NO</v>
      </c>
      <c r="K43" s="7" t="s">
        <v>257</v>
      </c>
      <c r="L43" s="7" t="s">
        <v>258</v>
      </c>
      <c r="M43" s="7">
        <v>3</v>
      </c>
      <c r="N43" s="7" t="s">
        <v>249</v>
      </c>
      <c r="O43" s="7" t="s">
        <v>259</v>
      </c>
      <c r="P43" s="7">
        <v>2021</v>
      </c>
      <c r="Q43" s="7">
        <v>16</v>
      </c>
      <c r="R43" s="7">
        <v>14</v>
      </c>
      <c r="S43" s="7" t="s">
        <v>53</v>
      </c>
      <c r="T43" s="7" t="s">
        <v>53</v>
      </c>
    </row>
    <row r="44" spans="2:20" s="1" customFormat="1" ht="15">
      <c r="B44" s="6" t="s">
        <v>260</v>
      </c>
      <c r="C44" s="6" t="s">
        <v>261</v>
      </c>
      <c r="D44" s="6" t="s">
        <v>262</v>
      </c>
      <c r="E44" s="7" t="s">
        <v>23</v>
      </c>
      <c r="F44" s="7">
        <f>VLOOKUP(N44,'[1]Revistas'!$B$2:$H$62913,2,FALSE)</f>
        <v>6.546</v>
      </c>
      <c r="G44" s="7" t="str">
        <f>VLOOKUP(N44,'[1]Revistas'!$B$2:$H$62913,3,FALSE)</f>
        <v>Q1</v>
      </c>
      <c r="H44" s="7" t="str">
        <f>VLOOKUP(N44,'[1]Revistas'!$B$2:$H$62913,4,FALSE)</f>
        <v>CARDIAC &amp; CARDIOVASCULAR SYSTEMS</v>
      </c>
      <c r="I44" s="7" t="str">
        <f>VLOOKUP(N44,'[1]Revistas'!$B$2:$H$62913,5,FALSE)</f>
        <v>24/142</v>
      </c>
      <c r="J44" s="7" t="str">
        <f>VLOOKUP(N44,'[1]Revistas'!$B$2:$H$62913,6,FALSE)</f>
        <v>NO</v>
      </c>
      <c r="K44" s="7" t="s">
        <v>263</v>
      </c>
      <c r="L44" s="7" t="s">
        <v>264</v>
      </c>
      <c r="M44" s="7">
        <v>1</v>
      </c>
      <c r="N44" s="7" t="s">
        <v>265</v>
      </c>
      <c r="O44" s="7" t="s">
        <v>99</v>
      </c>
      <c r="P44" s="7">
        <v>2021</v>
      </c>
      <c r="Q44" s="7">
        <v>14</v>
      </c>
      <c r="R44" s="7">
        <v>6</v>
      </c>
      <c r="S44" s="7">
        <v>628</v>
      </c>
      <c r="T44" s="7">
        <v>638</v>
      </c>
    </row>
    <row r="45" spans="2:20" s="1" customFormat="1" ht="15">
      <c r="B45" s="6" t="s">
        <v>266</v>
      </c>
      <c r="C45" s="6" t="s">
        <v>267</v>
      </c>
      <c r="D45" s="6" t="s">
        <v>262</v>
      </c>
      <c r="E45" s="7" t="s">
        <v>48</v>
      </c>
      <c r="F45" s="7">
        <f>VLOOKUP(N45,'[1]Revistas'!$B$2:$H$62913,2,FALSE)</f>
        <v>6.546</v>
      </c>
      <c r="G45" s="7" t="str">
        <f>VLOOKUP(N45,'[1]Revistas'!$B$2:$H$62913,3,FALSE)</f>
        <v>Q1</v>
      </c>
      <c r="H45" s="7" t="str">
        <f>VLOOKUP(N45,'[1]Revistas'!$B$2:$H$62913,4,FALSE)</f>
        <v>CARDIAC &amp; CARDIOVASCULAR SYSTEMS</v>
      </c>
      <c r="I45" s="7" t="str">
        <f>VLOOKUP(N45,'[1]Revistas'!$B$2:$H$62913,5,FALSE)</f>
        <v>24/142</v>
      </c>
      <c r="J45" s="7" t="str">
        <f>VLOOKUP(N45,'[1]Revistas'!$B$2:$H$62913,6,FALSE)</f>
        <v>NO</v>
      </c>
      <c r="K45" s="7" t="s">
        <v>268</v>
      </c>
      <c r="L45" s="7" t="s">
        <v>269</v>
      </c>
      <c r="M45" s="7">
        <v>2</v>
      </c>
      <c r="N45" s="7" t="s">
        <v>265</v>
      </c>
      <c r="O45" s="7" t="s">
        <v>27</v>
      </c>
      <c r="P45" s="7">
        <v>2021</v>
      </c>
      <c r="Q45" s="7">
        <v>14</v>
      </c>
      <c r="R45" s="7">
        <v>3</v>
      </c>
      <c r="S45" s="7" t="s">
        <v>53</v>
      </c>
      <c r="T45" s="7" t="s">
        <v>270</v>
      </c>
    </row>
    <row r="46" spans="2:20" s="1" customFormat="1" ht="15">
      <c r="B46" s="6" t="s">
        <v>271</v>
      </c>
      <c r="C46" s="6" t="s">
        <v>272</v>
      </c>
      <c r="D46" s="6" t="s">
        <v>273</v>
      </c>
      <c r="E46" s="7" t="s">
        <v>23</v>
      </c>
      <c r="F46" s="7">
        <f>VLOOKUP(N46,'[1]Revistas'!$B$2:$H$62913,2,FALSE)</f>
        <v>6.617</v>
      </c>
      <c r="G46" s="7" t="str">
        <f>VLOOKUP(N46,'[1]Revistas'!$B$2:$H$62913,3,FALSE)</f>
        <v>Q1</v>
      </c>
      <c r="H46" s="7" t="str">
        <f>VLOOKUP(N46,'[1]Revistas'!$B$2:$H$62913,4,FALSE)</f>
        <v>PHARMACOLOGY &amp; PHARMACY</v>
      </c>
      <c r="I46" s="7" t="str">
        <f>VLOOKUP(N46,'[1]Revistas'!$B$2:$H$62913,5,FALSE)</f>
        <v>23/276</v>
      </c>
      <c r="J46" s="7" t="str">
        <f>VLOOKUP(N46,'[1]Revistas'!$B$2:$H$62913,6,FALSE)</f>
        <v>NO</v>
      </c>
      <c r="K46" s="7" t="s">
        <v>274</v>
      </c>
      <c r="L46" s="7" t="s">
        <v>275</v>
      </c>
      <c r="M46" s="7">
        <v>8</v>
      </c>
      <c r="N46" s="7" t="s">
        <v>276</v>
      </c>
      <c r="O46" s="7" t="s">
        <v>52</v>
      </c>
      <c r="P46" s="7">
        <v>2021</v>
      </c>
      <c r="Q46" s="7">
        <v>7</v>
      </c>
      <c r="R46" s="7" t="s">
        <v>277</v>
      </c>
      <c r="S46" s="7" t="s">
        <v>278</v>
      </c>
      <c r="T46" s="7" t="s">
        <v>279</v>
      </c>
    </row>
    <row r="47" spans="2:20" s="1" customFormat="1" ht="15">
      <c r="B47" s="6" t="s">
        <v>280</v>
      </c>
      <c r="C47" s="6" t="s">
        <v>281</v>
      </c>
      <c r="D47" s="6" t="s">
        <v>282</v>
      </c>
      <c r="E47" s="7" t="s">
        <v>23</v>
      </c>
      <c r="F47" s="7">
        <f>VLOOKUP(N47,'[1]Revistas'!$B$2:$H$62913,2,FALSE)</f>
        <v>7.914</v>
      </c>
      <c r="G47" s="7" t="str">
        <f>VLOOKUP(N47,'[1]Revistas'!$B$2:$H$62913,3,FALSE)</f>
        <v>Q1</v>
      </c>
      <c r="H47" s="7" t="str">
        <f>VLOOKUP(N47,'[1]Revistas'!$B$2:$H$62913,4,FALSE)</f>
        <v>PERIPHERAL VASCULAR DISEASE</v>
      </c>
      <c r="I47" s="7" t="str">
        <f>VLOOKUP(N47,'[1]Revistas'!$B$2:$H$62913,5,FALSE)</f>
        <v>6 DE  65</v>
      </c>
      <c r="J47" s="7" t="str">
        <f>VLOOKUP(N47,'[1]Revistas'!$B$2:$H$62913,6,FALSE)</f>
        <v>SI</v>
      </c>
      <c r="K47" s="7" t="s">
        <v>283</v>
      </c>
      <c r="L47" s="7" t="s">
        <v>284</v>
      </c>
      <c r="M47" s="7">
        <v>3</v>
      </c>
      <c r="N47" s="7" t="s">
        <v>285</v>
      </c>
      <c r="O47" s="7" t="s">
        <v>99</v>
      </c>
      <c r="P47" s="7">
        <v>2021</v>
      </c>
      <c r="Q47" s="7">
        <v>52</v>
      </c>
      <c r="R47" s="7">
        <v>6</v>
      </c>
      <c r="S47" s="7">
        <v>2096</v>
      </c>
      <c r="T47" s="7">
        <v>2105</v>
      </c>
    </row>
    <row r="48" spans="2:20" s="1" customFormat="1" ht="15">
      <c r="B48" s="6" t="s">
        <v>286</v>
      </c>
      <c r="C48" s="6" t="s">
        <v>287</v>
      </c>
      <c r="D48" s="6" t="s">
        <v>288</v>
      </c>
      <c r="E48" s="7" t="s">
        <v>23</v>
      </c>
      <c r="F48" s="7">
        <f>VLOOKUP(N48,'[1]Revistas'!$B$2:$H$62913,2,FALSE)</f>
        <v>9.951</v>
      </c>
      <c r="G48" s="7" t="str">
        <f>VLOOKUP(N48,'[1]Revistas'!$B$2:$H$62913,3,FALSE)</f>
        <v>Q1</v>
      </c>
      <c r="H48" s="7" t="str">
        <f>VLOOKUP(N48,'[1]Revistas'!$B$2:$H$62913,4,FALSE)</f>
        <v>ENDOCRINOLOGY &amp; METABOLISM</v>
      </c>
      <c r="I48" s="7" t="str">
        <f>VLOOKUP(N48,'[1]Revistas'!$B$2:$H$62913,5,FALSE)</f>
        <v>10/145</v>
      </c>
      <c r="J48" s="7" t="str">
        <f>VLOOKUP(N48,'[1]Revistas'!$B$2:$H$62913,6,FALSE)</f>
        <v>SI</v>
      </c>
      <c r="K48" s="7" t="s">
        <v>289</v>
      </c>
      <c r="L48" s="7" t="s">
        <v>290</v>
      </c>
      <c r="M48" s="7">
        <v>2</v>
      </c>
      <c r="N48" s="7" t="s">
        <v>291</v>
      </c>
      <c r="O48" s="7" t="s">
        <v>292</v>
      </c>
      <c r="P48" s="7">
        <v>2021</v>
      </c>
      <c r="Q48" s="7">
        <v>20</v>
      </c>
      <c r="R48" s="7">
        <v>1</v>
      </c>
      <c r="S48" s="7" t="s">
        <v>53</v>
      </c>
      <c r="T48" s="7">
        <v>69</v>
      </c>
    </row>
    <row r="49" spans="2:20" s="1" customFormat="1" ht="15">
      <c r="B49" s="6" t="s">
        <v>293</v>
      </c>
      <c r="C49" s="6" t="s">
        <v>294</v>
      </c>
      <c r="D49" s="6" t="s">
        <v>295</v>
      </c>
      <c r="E49" s="7" t="s">
        <v>23</v>
      </c>
      <c r="F49" s="7">
        <f>VLOOKUP(N49,'[1]Revistas'!$B$2:$H$62913,2,FALSE)</f>
        <v>14.676</v>
      </c>
      <c r="G49" s="7" t="str">
        <f>VLOOKUP(N49,'[1]Revistas'!$B$2:$H$62913,3,FALSE)</f>
        <v>Q1</v>
      </c>
      <c r="H49" s="7" t="str">
        <f>VLOOKUP(N49,'[1]Revistas'!$B$2:$H$62913,4,FALSE)</f>
        <v>CARDIAC &amp; CARDIOVASCULAR SYSTEMS</v>
      </c>
      <c r="I49" s="7" t="str">
        <f>VLOOKUP(N49,'[1]Revistas'!$B$2:$H$62913,5,FALSE)</f>
        <v>9/142</v>
      </c>
      <c r="J49" s="7" t="str">
        <f>VLOOKUP(N49,'[1]Revistas'!$B$2:$H$62913,6,FALSE)</f>
        <v>SI</v>
      </c>
      <c r="K49" s="7" t="s">
        <v>296</v>
      </c>
      <c r="L49" s="7" t="s">
        <v>297</v>
      </c>
      <c r="M49" s="7">
        <v>1</v>
      </c>
      <c r="N49" s="7" t="s">
        <v>298</v>
      </c>
      <c r="O49" s="7" t="s">
        <v>84</v>
      </c>
      <c r="P49" s="7">
        <v>2021</v>
      </c>
      <c r="Q49" s="7">
        <v>6</v>
      </c>
      <c r="R49" s="7">
        <v>9</v>
      </c>
      <c r="S49" s="7">
        <v>1023</v>
      </c>
      <c r="T49" s="7">
        <v>1031</v>
      </c>
    </row>
    <row r="50" spans="2:20" s="1" customFormat="1" ht="15">
      <c r="B50" s="6" t="s">
        <v>299</v>
      </c>
      <c r="C50" s="6" t="s">
        <v>300</v>
      </c>
      <c r="D50" s="6" t="s">
        <v>301</v>
      </c>
      <c r="E50" s="7" t="s">
        <v>302</v>
      </c>
      <c r="F50" s="7">
        <f>VLOOKUP(N50,'[1]Revistas'!$B$2:$H$62913,2,FALSE)</f>
        <v>14.805</v>
      </c>
      <c r="G50" s="7" t="str">
        <f>VLOOKUP(N50,'[1]Revistas'!$B$2:$H$62913,3,FALSE)</f>
        <v>Q1</v>
      </c>
      <c r="H50" s="7" t="str">
        <f>VLOOKUP(N50,'[1]Revistas'!$B$2:$H$62913,4,FALSE)</f>
        <v>CARDIAC &amp; CARDIOVASCULAR SYSTEMS</v>
      </c>
      <c r="I50" s="7" t="str">
        <f>VLOOKUP(N50,'[1]Revistas'!$B$2:$H$62913,5,FALSE)</f>
        <v>8/142</v>
      </c>
      <c r="J50" s="7" t="str">
        <f>VLOOKUP(N50,'[1]Revistas'!$B$2:$H$62913,6,FALSE)</f>
        <v>SI</v>
      </c>
      <c r="K50" s="7" t="s">
        <v>53</v>
      </c>
      <c r="L50" s="7" t="s">
        <v>53</v>
      </c>
      <c r="M50" s="7">
        <v>0</v>
      </c>
      <c r="N50" s="7" t="s">
        <v>303</v>
      </c>
      <c r="O50" s="7" t="s">
        <v>99</v>
      </c>
      <c r="P50" s="7">
        <v>2021</v>
      </c>
      <c r="Q50" s="7">
        <v>14</v>
      </c>
      <c r="R50" s="7">
        <v>6</v>
      </c>
      <c r="S50" s="7" t="s">
        <v>53</v>
      </c>
      <c r="T50" s="7" t="s">
        <v>53</v>
      </c>
    </row>
    <row r="51" spans="2:20" s="1" customFormat="1" ht="15">
      <c r="B51" s="6" t="s">
        <v>304</v>
      </c>
      <c r="C51" s="6" t="s">
        <v>305</v>
      </c>
      <c r="D51" s="6" t="s">
        <v>306</v>
      </c>
      <c r="E51" s="7" t="s">
        <v>23</v>
      </c>
      <c r="F51" s="7">
        <f>VLOOKUP(N51,'[1]Revistas'!$B$2:$H$62913,2,FALSE)</f>
        <v>15.534</v>
      </c>
      <c r="G51" s="7" t="str">
        <f>VLOOKUP(N51,'[1]Revistas'!$B$2:$H$62913,3,FALSE)</f>
        <v>Q1</v>
      </c>
      <c r="H51" s="7" t="str">
        <f>VLOOKUP(N51,'[1]Revistas'!$B$2:$H$62913,4,FALSE)</f>
        <v>CARDIAC &amp; CARDIOVASCULAR SYSTEMS</v>
      </c>
      <c r="I51" s="7" t="str">
        <f>VLOOKUP(N51,'[1]Revistas'!$B$2:$H$62913,5,FALSE)</f>
        <v>7/142</v>
      </c>
      <c r="J51" s="7" t="str">
        <f>VLOOKUP(N51,'[1]Revistas'!$B$2:$H$62913,6,FALSE)</f>
        <v>SI</v>
      </c>
      <c r="K51" s="7" t="s">
        <v>307</v>
      </c>
      <c r="L51" s="7" t="s">
        <v>308</v>
      </c>
      <c r="M51" s="7">
        <v>14</v>
      </c>
      <c r="N51" s="7" t="s">
        <v>309</v>
      </c>
      <c r="O51" s="7" t="s">
        <v>27</v>
      </c>
      <c r="P51" s="7">
        <v>2021</v>
      </c>
      <c r="Q51" s="7">
        <v>23</v>
      </c>
      <c r="R51" s="7">
        <v>3</v>
      </c>
      <c r="S51" s="7">
        <v>456</v>
      </c>
      <c r="T51" s="7">
        <v>464</v>
      </c>
    </row>
    <row r="52" spans="2:20" s="1" customFormat="1" ht="15">
      <c r="B52" s="6" t="s">
        <v>310</v>
      </c>
      <c r="C52" s="6" t="s">
        <v>311</v>
      </c>
      <c r="D52" s="6" t="s">
        <v>312</v>
      </c>
      <c r="E52" s="7" t="s">
        <v>313</v>
      </c>
      <c r="F52" s="7">
        <f>VLOOKUP(N52,'[1]Revistas'!$B$2:$H$62913,2,FALSE)</f>
        <v>24.094</v>
      </c>
      <c r="G52" s="7" t="str">
        <f>VLOOKUP(N52,'[1]Revistas'!$B$2:$H$62913,3,FALSE)</f>
        <v>Q1</v>
      </c>
      <c r="H52" s="7" t="str">
        <f>VLOOKUP(N52,'[1]Revistas'!$B$2:$H$62913,4,FALSE)</f>
        <v>CARDIAC &amp; CARDIOVASCULAR SYSTEMS</v>
      </c>
      <c r="I52" s="7" t="str">
        <f>VLOOKUP(N52,'[1]Revistas'!$B$2:$H$62913,5,FALSE)</f>
        <v>4/142</v>
      </c>
      <c r="J52" s="7" t="str">
        <f>VLOOKUP(N52,'[1]Revistas'!$B$2:$H$62913,6,FALSE)</f>
        <v>SI</v>
      </c>
      <c r="K52" s="7" t="s">
        <v>314</v>
      </c>
      <c r="L52" s="7" t="s">
        <v>53</v>
      </c>
      <c r="M52" s="7">
        <v>0</v>
      </c>
      <c r="N52" s="7" t="s">
        <v>315</v>
      </c>
      <c r="O52" s="7" t="s">
        <v>316</v>
      </c>
      <c r="P52" s="7">
        <v>2021</v>
      </c>
      <c r="Q52" s="7">
        <v>78</v>
      </c>
      <c r="R52" s="7">
        <v>19</v>
      </c>
      <c r="S52" s="7" t="s">
        <v>317</v>
      </c>
      <c r="T52" s="7" t="s">
        <v>317</v>
      </c>
    </row>
    <row r="53" spans="2:20" s="1" customFormat="1" ht="15">
      <c r="B53" s="6" t="s">
        <v>318</v>
      </c>
      <c r="C53" s="6" t="s">
        <v>319</v>
      </c>
      <c r="D53" s="6" t="s">
        <v>312</v>
      </c>
      <c r="E53" s="7" t="s">
        <v>313</v>
      </c>
      <c r="F53" s="7">
        <f>VLOOKUP(N53,'[1]Revistas'!$B$2:$H$62913,2,FALSE)</f>
        <v>24.094</v>
      </c>
      <c r="G53" s="7" t="str">
        <f>VLOOKUP(N53,'[1]Revistas'!$B$2:$H$62913,3,FALSE)</f>
        <v>Q1</v>
      </c>
      <c r="H53" s="7" t="str">
        <f>VLOOKUP(N53,'[1]Revistas'!$B$2:$H$62913,4,FALSE)</f>
        <v>CARDIAC &amp; CARDIOVASCULAR SYSTEMS</v>
      </c>
      <c r="I53" s="7" t="str">
        <f>VLOOKUP(N53,'[1]Revistas'!$B$2:$H$62913,5,FALSE)</f>
        <v>4/142</v>
      </c>
      <c r="J53" s="7" t="str">
        <f>VLOOKUP(N53,'[1]Revistas'!$B$2:$H$62913,6,FALSE)</f>
        <v>SI</v>
      </c>
      <c r="K53" s="7" t="s">
        <v>320</v>
      </c>
      <c r="L53" s="7" t="s">
        <v>53</v>
      </c>
      <c r="M53" s="7">
        <v>0</v>
      </c>
      <c r="N53" s="7" t="s">
        <v>315</v>
      </c>
      <c r="O53" s="7" t="s">
        <v>321</v>
      </c>
      <c r="P53" s="7">
        <v>2021</v>
      </c>
      <c r="Q53" s="7">
        <v>77</v>
      </c>
      <c r="R53" s="7">
        <v>18</v>
      </c>
      <c r="S53" s="7">
        <v>1391</v>
      </c>
      <c r="T53" s="7">
        <v>1391</v>
      </c>
    </row>
    <row r="54" spans="2:20" s="1" customFormat="1" ht="15">
      <c r="B54" s="6" t="s">
        <v>322</v>
      </c>
      <c r="C54" s="6" t="s">
        <v>323</v>
      </c>
      <c r="D54" s="6" t="s">
        <v>312</v>
      </c>
      <c r="E54" s="7" t="s">
        <v>313</v>
      </c>
      <c r="F54" s="7">
        <f>VLOOKUP(N54,'[1]Revistas'!$B$2:$H$62913,2,FALSE)</f>
        <v>24.094</v>
      </c>
      <c r="G54" s="7" t="str">
        <f>VLOOKUP(N54,'[1]Revistas'!$B$2:$H$62913,3,FALSE)</f>
        <v>Q1</v>
      </c>
      <c r="H54" s="7" t="str">
        <f>VLOOKUP(N54,'[1]Revistas'!$B$2:$H$62913,4,FALSE)</f>
        <v>CARDIAC &amp; CARDIOVASCULAR SYSTEMS</v>
      </c>
      <c r="I54" s="7" t="str">
        <f>VLOOKUP(N54,'[1]Revistas'!$B$2:$H$62913,5,FALSE)</f>
        <v>4/142</v>
      </c>
      <c r="J54" s="7" t="str">
        <f>VLOOKUP(N54,'[1]Revistas'!$B$2:$H$62913,6,FALSE)</f>
        <v>SI</v>
      </c>
      <c r="K54" s="7" t="s">
        <v>324</v>
      </c>
      <c r="L54" s="7" t="s">
        <v>53</v>
      </c>
      <c r="M54" s="7">
        <v>0</v>
      </c>
      <c r="N54" s="7" t="s">
        <v>315</v>
      </c>
      <c r="O54" s="7" t="s">
        <v>321</v>
      </c>
      <c r="P54" s="7">
        <v>2021</v>
      </c>
      <c r="Q54" s="7">
        <v>77</v>
      </c>
      <c r="R54" s="7">
        <v>18</v>
      </c>
      <c r="S54" s="7">
        <v>3</v>
      </c>
      <c r="T54" s="7">
        <v>3</v>
      </c>
    </row>
    <row r="55" spans="2:20" s="1" customFormat="1" ht="15">
      <c r="B55" s="6" t="s">
        <v>325</v>
      </c>
      <c r="C55" s="6" t="s">
        <v>326</v>
      </c>
      <c r="D55" s="6" t="s">
        <v>312</v>
      </c>
      <c r="E55" s="7" t="s">
        <v>23</v>
      </c>
      <c r="F55" s="7">
        <f>VLOOKUP(N55,'[1]Revistas'!$B$2:$H$62913,2,FALSE)</f>
        <v>24.094</v>
      </c>
      <c r="G55" s="7" t="str">
        <f>VLOOKUP(N55,'[1]Revistas'!$B$2:$H$62913,3,FALSE)</f>
        <v>Q1</v>
      </c>
      <c r="H55" s="7" t="str">
        <f>VLOOKUP(N55,'[1]Revistas'!$B$2:$H$62913,4,FALSE)</f>
        <v>CARDIAC &amp; CARDIOVASCULAR SYSTEMS</v>
      </c>
      <c r="I55" s="7" t="str">
        <f>VLOOKUP(N55,'[1]Revistas'!$B$2:$H$62913,5,FALSE)</f>
        <v>4/142</v>
      </c>
      <c r="J55" s="7" t="str">
        <f>VLOOKUP(N55,'[1]Revistas'!$B$2:$H$62913,6,FALSE)</f>
        <v>SI</v>
      </c>
      <c r="K55" s="7" t="s">
        <v>327</v>
      </c>
      <c r="L55" s="7" t="s">
        <v>328</v>
      </c>
      <c r="M55" s="7">
        <v>6</v>
      </c>
      <c r="N55" s="7" t="s">
        <v>315</v>
      </c>
      <c r="O55" s="7" t="s">
        <v>329</v>
      </c>
      <c r="P55" s="7">
        <v>2021</v>
      </c>
      <c r="Q55" s="7">
        <v>77</v>
      </c>
      <c r="R55" s="7">
        <v>17</v>
      </c>
      <c r="S55" s="7">
        <v>2187</v>
      </c>
      <c r="T55" s="7">
        <v>2199</v>
      </c>
    </row>
    <row r="56" spans="2:20" s="1" customFormat="1" ht="15">
      <c r="B56" s="6" t="s">
        <v>330</v>
      </c>
      <c r="C56" s="6" t="s">
        <v>331</v>
      </c>
      <c r="D56" s="6" t="s">
        <v>332</v>
      </c>
      <c r="E56" s="7" t="s">
        <v>38</v>
      </c>
      <c r="F56" s="7">
        <f>VLOOKUP(N56,'[1]Revistas'!$B$2:$H$62913,2,FALSE)</f>
        <v>25.391</v>
      </c>
      <c r="G56" s="7" t="str">
        <f>VLOOKUP(N56,'[1]Revistas'!$B$2:$H$62913,3,FALSE)</f>
        <v>Q1</v>
      </c>
      <c r="H56" s="7" t="str">
        <f>VLOOKUP(N56,'[1]Revistas'!$B$2:$H$62913,4,FALSE)</f>
        <v>MEDICINE, GENERAL &amp; INTERNAL</v>
      </c>
      <c r="I56" s="7" t="str">
        <f>VLOOKUP(N56,'[1]Revistas'!$B$2:$H$62913,5,FALSE)</f>
        <v>6/169</v>
      </c>
      <c r="J56" s="7" t="str">
        <f>VLOOKUP(N56,'[1]Revistas'!$B$2:$H$62913,6,FALSE)</f>
        <v>SI</v>
      </c>
      <c r="K56" s="7" t="s">
        <v>333</v>
      </c>
      <c r="L56" s="7" t="s">
        <v>334</v>
      </c>
      <c r="M56" s="7">
        <v>0</v>
      </c>
      <c r="N56" s="7" t="s">
        <v>335</v>
      </c>
      <c r="O56" s="7" t="s">
        <v>259</v>
      </c>
      <c r="P56" s="7">
        <v>2021</v>
      </c>
      <c r="Q56" s="7">
        <v>174</v>
      </c>
      <c r="R56" s="7">
        <v>2</v>
      </c>
      <c r="S56" s="7" t="s">
        <v>336</v>
      </c>
      <c r="T56" s="7" t="s">
        <v>336</v>
      </c>
    </row>
    <row r="57" spans="2:20" s="1" customFormat="1" ht="15">
      <c r="B57" s="6" t="s">
        <v>337</v>
      </c>
      <c r="C57" s="6" t="s">
        <v>338</v>
      </c>
      <c r="D57" s="6" t="s">
        <v>339</v>
      </c>
      <c r="E57" s="7" t="s">
        <v>313</v>
      </c>
      <c r="F57" s="7">
        <f>VLOOKUP(N57,'[1]Revistas'!$B$2:$H$62913,2,FALSE)</f>
        <v>29.69</v>
      </c>
      <c r="G57" s="7" t="str">
        <f>VLOOKUP(N57,'[1]Revistas'!$B$2:$H$62913,3,FALSE)</f>
        <v>Q1</v>
      </c>
      <c r="H57" s="7" t="str">
        <f>VLOOKUP(N57,'[1]Revistas'!$B$2:$H$62913,4,FALSE)</f>
        <v>CARDIAC &amp; CARDIOVASCULAR SYSTEMS</v>
      </c>
      <c r="I57" s="7" t="str">
        <f>VLOOKUP(N57,'[1]Revistas'!$B$2:$H$62913,5,FALSE)</f>
        <v>3/142</v>
      </c>
      <c r="J57" s="7" t="str">
        <f>VLOOKUP(N57,'[1]Revistas'!$B$2:$H$62913,6,FALSE)</f>
        <v>SI</v>
      </c>
      <c r="K57" s="7" t="s">
        <v>340</v>
      </c>
      <c r="L57" s="7" t="s">
        <v>53</v>
      </c>
      <c r="M57" s="7">
        <v>0</v>
      </c>
      <c r="N57" s="7" t="s">
        <v>341</v>
      </c>
      <c r="O57" s="7" t="s">
        <v>342</v>
      </c>
      <c r="P57" s="7">
        <v>2021</v>
      </c>
      <c r="Q57" s="7">
        <v>144</v>
      </c>
      <c r="R57" s="7">
        <v>25</v>
      </c>
      <c r="S57" s="7" t="s">
        <v>343</v>
      </c>
      <c r="T57" s="7" t="s">
        <v>344</v>
      </c>
    </row>
    <row r="58" spans="2:20" s="1" customFormat="1" ht="15">
      <c r="B58" s="6" t="s">
        <v>345</v>
      </c>
      <c r="C58" s="6" t="s">
        <v>346</v>
      </c>
      <c r="D58" s="6" t="s">
        <v>339</v>
      </c>
      <c r="E58" s="7" t="s">
        <v>313</v>
      </c>
      <c r="F58" s="7">
        <f>VLOOKUP(N58,'[1]Revistas'!$B$2:$H$62913,2,FALSE)</f>
        <v>29.69</v>
      </c>
      <c r="G58" s="7" t="str">
        <f>VLOOKUP(N58,'[1]Revistas'!$B$2:$H$62913,3,FALSE)</f>
        <v>Q1</v>
      </c>
      <c r="H58" s="7" t="str">
        <f>VLOOKUP(N58,'[1]Revistas'!$B$2:$H$62913,4,FALSE)</f>
        <v>CARDIAC &amp; CARDIOVASCULAR SYSTEMS</v>
      </c>
      <c r="I58" s="7" t="str">
        <f>VLOOKUP(N58,'[1]Revistas'!$B$2:$H$62913,5,FALSE)</f>
        <v>3/142</v>
      </c>
      <c r="J58" s="7" t="str">
        <f>VLOOKUP(N58,'[1]Revistas'!$B$2:$H$62913,6,FALSE)</f>
        <v>SI</v>
      </c>
      <c r="K58" s="7" t="s">
        <v>53</v>
      </c>
      <c r="L58" s="7" t="s">
        <v>53</v>
      </c>
      <c r="M58" s="7">
        <v>0</v>
      </c>
      <c r="N58" s="7" t="s">
        <v>341</v>
      </c>
      <c r="O58" s="7" t="s">
        <v>347</v>
      </c>
      <c r="P58" s="7">
        <v>2021</v>
      </c>
      <c r="Q58" s="7">
        <v>144</v>
      </c>
      <c r="R58" s="7" t="s">
        <v>53</v>
      </c>
      <c r="S58" s="7" t="s">
        <v>53</v>
      </c>
      <c r="T58" s="7" t="s">
        <v>53</v>
      </c>
    </row>
    <row r="59" spans="2:20" s="1" customFormat="1" ht="15">
      <c r="B59" s="6" t="s">
        <v>348</v>
      </c>
      <c r="C59" s="6" t="s">
        <v>349</v>
      </c>
      <c r="D59" s="6" t="s">
        <v>339</v>
      </c>
      <c r="E59" s="7" t="s">
        <v>23</v>
      </c>
      <c r="F59" s="7">
        <f>VLOOKUP(N59,'[1]Revistas'!$B$2:$H$62913,2,FALSE)</f>
        <v>29.69</v>
      </c>
      <c r="G59" s="7" t="str">
        <f>VLOOKUP(N59,'[1]Revistas'!$B$2:$H$62913,3,FALSE)</f>
        <v>Q1</v>
      </c>
      <c r="H59" s="7" t="str">
        <f>VLOOKUP(N59,'[1]Revistas'!$B$2:$H$62913,4,FALSE)</f>
        <v>CARDIAC &amp; CARDIOVASCULAR SYSTEMS</v>
      </c>
      <c r="I59" s="7" t="str">
        <f>VLOOKUP(N59,'[1]Revistas'!$B$2:$H$62913,5,FALSE)</f>
        <v>3/142</v>
      </c>
      <c r="J59" s="7" t="str">
        <f>VLOOKUP(N59,'[1]Revistas'!$B$2:$H$62913,6,FALSE)</f>
        <v>SI</v>
      </c>
      <c r="K59" s="7" t="s">
        <v>350</v>
      </c>
      <c r="L59" s="7" t="s">
        <v>351</v>
      </c>
      <c r="M59" s="7">
        <v>10</v>
      </c>
      <c r="N59" s="7" t="s">
        <v>341</v>
      </c>
      <c r="O59" s="7" t="s">
        <v>126</v>
      </c>
      <c r="P59" s="7">
        <v>2021</v>
      </c>
      <c r="Q59" s="7">
        <v>144</v>
      </c>
      <c r="R59" s="7">
        <v>13</v>
      </c>
      <c r="S59" s="7">
        <v>1008</v>
      </c>
      <c r="T59" s="7">
        <v>1023</v>
      </c>
    </row>
    <row r="60" spans="2:20" s="1" customFormat="1" ht="15">
      <c r="B60" s="6" t="s">
        <v>352</v>
      </c>
      <c r="C60" s="6" t="s">
        <v>353</v>
      </c>
      <c r="D60" s="6" t="s">
        <v>354</v>
      </c>
      <c r="E60" s="7" t="s">
        <v>313</v>
      </c>
      <c r="F60" s="7">
        <f>VLOOKUP(N60,'[1]Revistas'!$B$2:$H$62913,2,FALSE)</f>
        <v>29.983</v>
      </c>
      <c r="G60" s="7" t="str">
        <f>VLOOKUP(N60,'[1]Revistas'!$B$2:$H$62913,3,FALSE)</f>
        <v>Q1</v>
      </c>
      <c r="H60" s="7" t="str">
        <f>VLOOKUP(N60,'[1]Revistas'!$B$2:$H$62913,4,FALSE)</f>
        <v>CARDIAC &amp; CARDIOVASCULAR SYSTEMS</v>
      </c>
      <c r="I60" s="7" t="str">
        <f>VLOOKUP(N60,'[1]Revistas'!$B$2:$H$62913,5,FALSE)</f>
        <v>2/142</v>
      </c>
      <c r="J60" s="7" t="str">
        <f>VLOOKUP(N60,'[1]Revistas'!$B$2:$H$62913,6,FALSE)</f>
        <v>SI</v>
      </c>
      <c r="K60" s="7" t="s">
        <v>355</v>
      </c>
      <c r="L60" s="7" t="s">
        <v>53</v>
      </c>
      <c r="M60" s="7">
        <v>0</v>
      </c>
      <c r="N60" s="7" t="s">
        <v>356</v>
      </c>
      <c r="O60" s="7" t="s">
        <v>134</v>
      </c>
      <c r="P60" s="7">
        <v>2021</v>
      </c>
      <c r="Q60" s="7">
        <v>42</v>
      </c>
      <c r="R60" s="7" t="s">
        <v>53</v>
      </c>
      <c r="S60" s="7">
        <v>501</v>
      </c>
      <c r="T60" s="7">
        <v>501</v>
      </c>
    </row>
    <row r="61" spans="2:20" s="1" customFormat="1" ht="15">
      <c r="B61" s="6" t="s">
        <v>357</v>
      </c>
      <c r="C61" s="6" t="s">
        <v>358</v>
      </c>
      <c r="D61" s="6" t="s">
        <v>354</v>
      </c>
      <c r="E61" s="7" t="s">
        <v>313</v>
      </c>
      <c r="F61" s="7">
        <f>VLOOKUP(N61,'[1]Revistas'!$B$2:$H$62913,2,FALSE)</f>
        <v>29.983</v>
      </c>
      <c r="G61" s="7" t="str">
        <f>VLOOKUP(N61,'[1]Revistas'!$B$2:$H$62913,3,FALSE)</f>
        <v>Q1</v>
      </c>
      <c r="H61" s="7" t="str">
        <f>VLOOKUP(N61,'[1]Revistas'!$B$2:$H$62913,4,FALSE)</f>
        <v>CARDIAC &amp; CARDIOVASCULAR SYSTEMS</v>
      </c>
      <c r="I61" s="7" t="str">
        <f>VLOOKUP(N61,'[1]Revistas'!$B$2:$H$62913,5,FALSE)</f>
        <v>2/142</v>
      </c>
      <c r="J61" s="7" t="str">
        <f>VLOOKUP(N61,'[1]Revistas'!$B$2:$H$62913,6,FALSE)</f>
        <v>SI</v>
      </c>
      <c r="K61" s="7" t="s">
        <v>359</v>
      </c>
      <c r="L61" s="7" t="s">
        <v>53</v>
      </c>
      <c r="M61" s="7">
        <v>0</v>
      </c>
      <c r="N61" s="7" t="s">
        <v>356</v>
      </c>
      <c r="O61" s="7" t="s">
        <v>134</v>
      </c>
      <c r="P61" s="7">
        <v>2021</v>
      </c>
      <c r="Q61" s="7">
        <v>42</v>
      </c>
      <c r="R61" s="7" t="s">
        <v>53</v>
      </c>
      <c r="S61" s="7">
        <v>474</v>
      </c>
      <c r="T61" s="7">
        <v>474</v>
      </c>
    </row>
    <row r="62" spans="2:20" s="1" customFormat="1" ht="15">
      <c r="B62" s="6" t="s">
        <v>360</v>
      </c>
      <c r="C62" s="6" t="s">
        <v>361</v>
      </c>
      <c r="D62" s="6" t="s">
        <v>354</v>
      </c>
      <c r="E62" s="7" t="s">
        <v>313</v>
      </c>
      <c r="F62" s="7">
        <f>VLOOKUP(N62,'[1]Revistas'!$B$2:$H$62913,2,FALSE)</f>
        <v>29.983</v>
      </c>
      <c r="G62" s="7" t="str">
        <f>VLOOKUP(N62,'[1]Revistas'!$B$2:$H$62913,3,FALSE)</f>
        <v>Q1</v>
      </c>
      <c r="H62" s="7" t="str">
        <f>VLOOKUP(N62,'[1]Revistas'!$B$2:$H$62913,4,FALSE)</f>
        <v>CARDIAC &amp; CARDIOVASCULAR SYSTEMS</v>
      </c>
      <c r="I62" s="7" t="str">
        <f>VLOOKUP(N62,'[1]Revistas'!$B$2:$H$62913,5,FALSE)</f>
        <v>2/142</v>
      </c>
      <c r="J62" s="7" t="str">
        <f>VLOOKUP(N62,'[1]Revistas'!$B$2:$H$62913,6,FALSE)</f>
        <v>SI</v>
      </c>
      <c r="K62" s="7" t="s">
        <v>362</v>
      </c>
      <c r="L62" s="7" t="s">
        <v>53</v>
      </c>
      <c r="M62" s="7">
        <v>0</v>
      </c>
      <c r="N62" s="7" t="s">
        <v>356</v>
      </c>
      <c r="O62" s="7" t="s">
        <v>134</v>
      </c>
      <c r="P62" s="7">
        <v>2021</v>
      </c>
      <c r="Q62" s="7">
        <v>42</v>
      </c>
      <c r="R62" s="7" t="s">
        <v>53</v>
      </c>
      <c r="S62" s="7">
        <v>642</v>
      </c>
      <c r="T62" s="7">
        <v>642</v>
      </c>
    </row>
    <row r="63" spans="2:20" s="1" customFormat="1" ht="15">
      <c r="B63" s="6" t="s">
        <v>363</v>
      </c>
      <c r="C63" s="6" t="s">
        <v>364</v>
      </c>
      <c r="D63" s="6" t="s">
        <v>354</v>
      </c>
      <c r="E63" s="7" t="s">
        <v>313</v>
      </c>
      <c r="F63" s="7">
        <f>VLOOKUP(N63,'[1]Revistas'!$B$2:$H$62913,2,FALSE)</f>
        <v>29.983</v>
      </c>
      <c r="G63" s="7" t="str">
        <f>VLOOKUP(N63,'[1]Revistas'!$B$2:$H$62913,3,FALSE)</f>
        <v>Q1</v>
      </c>
      <c r="H63" s="7" t="str">
        <f>VLOOKUP(N63,'[1]Revistas'!$B$2:$H$62913,4,FALSE)</f>
        <v>CARDIAC &amp; CARDIOVASCULAR SYSTEMS</v>
      </c>
      <c r="I63" s="7" t="str">
        <f>VLOOKUP(N63,'[1]Revistas'!$B$2:$H$62913,5,FALSE)</f>
        <v>2/142</v>
      </c>
      <c r="J63" s="7" t="str">
        <f>VLOOKUP(N63,'[1]Revistas'!$B$2:$H$62913,6,FALSE)</f>
        <v>SI</v>
      </c>
      <c r="K63" s="7" t="s">
        <v>365</v>
      </c>
      <c r="L63" s="7" t="s">
        <v>53</v>
      </c>
      <c r="M63" s="7">
        <v>0</v>
      </c>
      <c r="N63" s="7" t="s">
        <v>356</v>
      </c>
      <c r="O63" s="7" t="s">
        <v>134</v>
      </c>
      <c r="P63" s="7">
        <v>2021</v>
      </c>
      <c r="Q63" s="7">
        <v>42</v>
      </c>
      <c r="R63" s="7" t="s">
        <v>53</v>
      </c>
      <c r="S63" s="7">
        <v>577</v>
      </c>
      <c r="T63" s="7">
        <v>577</v>
      </c>
    </row>
    <row r="64" spans="2:20" s="1" customFormat="1" ht="15">
      <c r="B64" s="6" t="s">
        <v>366</v>
      </c>
      <c r="C64" s="6" t="s">
        <v>367</v>
      </c>
      <c r="D64" s="6" t="s">
        <v>354</v>
      </c>
      <c r="E64" s="7" t="s">
        <v>313</v>
      </c>
      <c r="F64" s="7">
        <f>VLOOKUP(N64,'[1]Revistas'!$B$2:$H$62913,2,FALSE)</f>
        <v>29.983</v>
      </c>
      <c r="G64" s="7" t="str">
        <f>VLOOKUP(N64,'[1]Revistas'!$B$2:$H$62913,3,FALSE)</f>
        <v>Q1</v>
      </c>
      <c r="H64" s="7" t="str">
        <f>VLOOKUP(N64,'[1]Revistas'!$B$2:$H$62913,4,FALSE)</f>
        <v>CARDIAC &amp; CARDIOVASCULAR SYSTEMS</v>
      </c>
      <c r="I64" s="7" t="str">
        <f>VLOOKUP(N64,'[1]Revistas'!$B$2:$H$62913,5,FALSE)</f>
        <v>2/142</v>
      </c>
      <c r="J64" s="7" t="str">
        <f>VLOOKUP(N64,'[1]Revistas'!$B$2:$H$62913,6,FALSE)</f>
        <v>SI</v>
      </c>
      <c r="K64" s="7" t="s">
        <v>368</v>
      </c>
      <c r="L64" s="7" t="s">
        <v>53</v>
      </c>
      <c r="M64" s="7">
        <v>0</v>
      </c>
      <c r="N64" s="7" t="s">
        <v>356</v>
      </c>
      <c r="O64" s="7" t="s">
        <v>134</v>
      </c>
      <c r="P64" s="7">
        <v>2021</v>
      </c>
      <c r="Q64" s="7">
        <v>42</v>
      </c>
      <c r="R64" s="7" t="s">
        <v>53</v>
      </c>
      <c r="S64" s="7">
        <v>1547</v>
      </c>
      <c r="T64" s="7">
        <v>1547</v>
      </c>
    </row>
    <row r="65" spans="2:20" s="1" customFormat="1" ht="15">
      <c r="B65" s="6" t="s">
        <v>369</v>
      </c>
      <c r="C65" s="6" t="s">
        <v>370</v>
      </c>
      <c r="D65" s="6" t="s">
        <v>354</v>
      </c>
      <c r="E65" s="7" t="s">
        <v>313</v>
      </c>
      <c r="F65" s="7">
        <f>VLOOKUP(N65,'[1]Revistas'!$B$2:$H$62913,2,FALSE)</f>
        <v>29.983</v>
      </c>
      <c r="G65" s="7" t="str">
        <f>VLOOKUP(N65,'[1]Revistas'!$B$2:$H$62913,3,FALSE)</f>
        <v>Q1</v>
      </c>
      <c r="H65" s="7" t="str">
        <f>VLOOKUP(N65,'[1]Revistas'!$B$2:$H$62913,4,FALSE)</f>
        <v>CARDIAC &amp; CARDIOVASCULAR SYSTEMS</v>
      </c>
      <c r="I65" s="7" t="str">
        <f>VLOOKUP(N65,'[1]Revistas'!$B$2:$H$62913,5,FALSE)</f>
        <v>2/142</v>
      </c>
      <c r="J65" s="7" t="str">
        <f>VLOOKUP(N65,'[1]Revistas'!$B$2:$H$62913,6,FALSE)</f>
        <v>SI</v>
      </c>
      <c r="K65" s="7" t="s">
        <v>371</v>
      </c>
      <c r="L65" s="7" t="s">
        <v>53</v>
      </c>
      <c r="M65" s="7">
        <v>0</v>
      </c>
      <c r="N65" s="7" t="s">
        <v>356</v>
      </c>
      <c r="O65" s="7" t="s">
        <v>134</v>
      </c>
      <c r="P65" s="7">
        <v>2021</v>
      </c>
      <c r="Q65" s="7">
        <v>42</v>
      </c>
      <c r="R65" s="7" t="s">
        <v>53</v>
      </c>
      <c r="S65" s="7">
        <v>1549</v>
      </c>
      <c r="T65" s="7">
        <v>1549</v>
      </c>
    </row>
    <row r="66" spans="2:20" s="1" customFormat="1" ht="15">
      <c r="B66" s="6" t="s">
        <v>372</v>
      </c>
      <c r="C66" s="6" t="s">
        <v>373</v>
      </c>
      <c r="D66" s="6" t="s">
        <v>374</v>
      </c>
      <c r="E66" s="7" t="s">
        <v>23</v>
      </c>
      <c r="F66" s="7">
        <f>VLOOKUP(N66,'[1]Revistas'!$B$2:$H$62913,2,FALSE)</f>
        <v>30.7</v>
      </c>
      <c r="G66" s="7" t="str">
        <f>VLOOKUP(N66,'[1]Revistas'!$B$2:$H$62913,3,FALSE)</f>
        <v>Q1</v>
      </c>
      <c r="H66" s="7" t="str">
        <f>VLOOKUP(N66,'[1]Revistas'!$B$2:$H$62913,4,FALSE)</f>
        <v>RESPIRATORY SYSTEM</v>
      </c>
      <c r="I66" s="7" t="str">
        <f>VLOOKUP(N66,'[1]Revistas'!$B$2:$H$62913,5,FALSE)</f>
        <v>1 DE 64</v>
      </c>
      <c r="J66" s="7" t="str">
        <f>VLOOKUP(N66,'[1]Revistas'!$B$2:$H$62913,6,FALSE)</f>
        <v>SI</v>
      </c>
      <c r="K66" s="7" t="s">
        <v>375</v>
      </c>
      <c r="L66" s="7" t="s">
        <v>376</v>
      </c>
      <c r="M66" s="7">
        <v>51</v>
      </c>
      <c r="N66" s="7" t="s">
        <v>377</v>
      </c>
      <c r="O66" s="7" t="s">
        <v>378</v>
      </c>
      <c r="P66" s="7">
        <v>2021</v>
      </c>
      <c r="Q66" s="7">
        <v>9</v>
      </c>
      <c r="R66" s="7">
        <v>8</v>
      </c>
      <c r="S66" s="7">
        <v>924</v>
      </c>
      <c r="T66" s="7">
        <v>932</v>
      </c>
    </row>
    <row r="67" spans="2:20" s="1" customFormat="1" ht="15">
      <c r="B67" s="6" t="s">
        <v>379</v>
      </c>
      <c r="C67" s="6" t="s">
        <v>380</v>
      </c>
      <c r="D67" s="6" t="s">
        <v>381</v>
      </c>
      <c r="E67" s="7" t="s">
        <v>23</v>
      </c>
      <c r="F67" s="7">
        <f>VLOOKUP(N67,'[1]Revistas'!$B$2:$H$62913,2,FALSE)</f>
        <v>91.245</v>
      </c>
      <c r="G67" s="7" t="str">
        <f>VLOOKUP(N67,'[1]Revistas'!$B$2:$H$62913,3,FALSE)</f>
        <v>Q1</v>
      </c>
      <c r="H67" s="7" t="str">
        <f>VLOOKUP(N67,'[1]Revistas'!$B$2:$H$62913,4,FALSE)</f>
        <v>MEDICINE, GENERAL &amp; INTERNAL</v>
      </c>
      <c r="I67" s="7" t="str">
        <f>VLOOKUP(N67,'[1]Revistas'!$B$2:$H$62913,5,FALSE)</f>
        <v>1/169</v>
      </c>
      <c r="J67" s="7" t="str">
        <f>VLOOKUP(N67,'[1]Revistas'!$B$2:$H$62913,6,FALSE)</f>
        <v>SI</v>
      </c>
      <c r="K67" s="7" t="s">
        <v>382</v>
      </c>
      <c r="L67" s="7" t="s">
        <v>383</v>
      </c>
      <c r="M67" s="7">
        <v>84</v>
      </c>
      <c r="N67" s="7" t="s">
        <v>384</v>
      </c>
      <c r="O67" s="7" t="s">
        <v>385</v>
      </c>
      <c r="P67" s="7">
        <v>2021</v>
      </c>
      <c r="Q67" s="7">
        <v>385</v>
      </c>
      <c r="R67" s="7">
        <v>9</v>
      </c>
      <c r="S67" s="7">
        <v>777</v>
      </c>
      <c r="T67" s="7">
        <v>789</v>
      </c>
    </row>
    <row r="68" spans="2:20" s="1" customFormat="1" ht="15">
      <c r="B68" s="6" t="s">
        <v>386</v>
      </c>
      <c r="C68" s="6" t="s">
        <v>387</v>
      </c>
      <c r="D68" s="6" t="s">
        <v>381</v>
      </c>
      <c r="E68" s="7" t="s">
        <v>23</v>
      </c>
      <c r="F68" s="7">
        <f>VLOOKUP(N68,'[1]Revistas'!$B$2:$H$62913,2,FALSE)</f>
        <v>91.245</v>
      </c>
      <c r="G68" s="7" t="str">
        <f>VLOOKUP(N68,'[1]Revistas'!$B$2:$H$62913,3,FALSE)</f>
        <v>Q1</v>
      </c>
      <c r="H68" s="7" t="str">
        <f>VLOOKUP(N68,'[1]Revistas'!$B$2:$H$62913,4,FALSE)</f>
        <v>MEDICINE, GENERAL &amp; INTERNAL</v>
      </c>
      <c r="I68" s="7" t="str">
        <f>VLOOKUP(N68,'[1]Revistas'!$B$2:$H$62913,5,FALSE)</f>
        <v>1/169</v>
      </c>
      <c r="J68" s="7" t="str">
        <f>VLOOKUP(N68,'[1]Revistas'!$B$2:$H$62913,6,FALSE)</f>
        <v>SI</v>
      </c>
      <c r="K68" s="7" t="s">
        <v>388</v>
      </c>
      <c r="L68" s="7" t="s">
        <v>389</v>
      </c>
      <c r="M68" s="7">
        <v>101</v>
      </c>
      <c r="N68" s="7" t="s">
        <v>384</v>
      </c>
      <c r="O68" s="7" t="s">
        <v>385</v>
      </c>
      <c r="P68" s="7">
        <v>2021</v>
      </c>
      <c r="Q68" s="7">
        <v>385</v>
      </c>
      <c r="R68" s="7">
        <v>9</v>
      </c>
      <c r="S68" s="7">
        <v>790</v>
      </c>
      <c r="T68" s="7">
        <v>802</v>
      </c>
    </row>
    <row r="69" spans="2:20" s="1" customFormat="1" ht="15">
      <c r="B69" s="6" t="s">
        <v>390</v>
      </c>
      <c r="C69" s="6" t="s">
        <v>391</v>
      </c>
      <c r="D69" s="6" t="s">
        <v>392</v>
      </c>
      <c r="E69" s="7" t="s">
        <v>23</v>
      </c>
      <c r="F69" s="7" t="str">
        <f>VLOOKUP(N69,'[1]Revistas'!$B$2:$H$62913,2,FALSE)</f>
        <v>not indexed</v>
      </c>
      <c r="G69" s="7" t="str">
        <f>VLOOKUP(N69,'[1]Revistas'!$B$2:$H$62913,3,FALSE)</f>
        <v>not indexed</v>
      </c>
      <c r="H69" s="7" t="str">
        <f>VLOOKUP(N69,'[1]Revistas'!$B$2:$H$62913,4,FALSE)</f>
        <v>not indexed</v>
      </c>
      <c r="I69" s="7" t="str">
        <f>VLOOKUP(N69,'[1]Revistas'!$B$2:$H$62913,5,FALSE)</f>
        <v>not indexed</v>
      </c>
      <c r="J69" s="7" t="str">
        <f>VLOOKUP(N69,'[1]Revistas'!$B$2:$H$62913,6,FALSE)</f>
        <v>NO</v>
      </c>
      <c r="K69" s="7" t="s">
        <v>393</v>
      </c>
      <c r="L69" s="7" t="s">
        <v>394</v>
      </c>
      <c r="M69" s="7">
        <v>0</v>
      </c>
      <c r="N69" s="7" t="s">
        <v>395</v>
      </c>
      <c r="O69" s="7" t="s">
        <v>119</v>
      </c>
      <c r="P69" s="7">
        <v>2021</v>
      </c>
      <c r="Q69" s="7">
        <v>32</v>
      </c>
      <c r="R69" s="7" t="s">
        <v>53</v>
      </c>
      <c r="S69" s="7">
        <v>18</v>
      </c>
      <c r="T69" s="7">
        <v>24</v>
      </c>
    </row>
    <row r="70" spans="2:20" s="1" customFormat="1" ht="15">
      <c r="B70" s="6" t="s">
        <v>396</v>
      </c>
      <c r="C70" s="6" t="s">
        <v>397</v>
      </c>
      <c r="D70" s="6" t="s">
        <v>392</v>
      </c>
      <c r="E70" s="7" t="s">
        <v>38</v>
      </c>
      <c r="F70" s="7" t="str">
        <f>VLOOKUP(N70,'[1]Revistas'!$B$2:$H$62913,2,FALSE)</f>
        <v>not indexed</v>
      </c>
      <c r="G70" s="7" t="str">
        <f>VLOOKUP(N70,'[1]Revistas'!$B$2:$H$62913,3,FALSE)</f>
        <v>not indexed</v>
      </c>
      <c r="H70" s="7" t="str">
        <f>VLOOKUP(N70,'[1]Revistas'!$B$2:$H$62913,4,FALSE)</f>
        <v>not indexed</v>
      </c>
      <c r="I70" s="7" t="str">
        <f>VLOOKUP(N70,'[1]Revistas'!$B$2:$H$62913,5,FALSE)</f>
        <v>not indexed</v>
      </c>
      <c r="J70" s="7" t="str">
        <f>VLOOKUP(N70,'[1]Revistas'!$B$2:$H$62913,6,FALSE)</f>
        <v>NO</v>
      </c>
      <c r="K70" s="7" t="s">
        <v>398</v>
      </c>
      <c r="L70" s="7" t="s">
        <v>399</v>
      </c>
      <c r="M70" s="7">
        <v>1</v>
      </c>
      <c r="N70" s="7" t="s">
        <v>395</v>
      </c>
      <c r="O70" s="7" t="s">
        <v>84</v>
      </c>
      <c r="P70" s="7">
        <v>2021</v>
      </c>
      <c r="Q70" s="7">
        <v>30</v>
      </c>
      <c r="R70" s="7" t="s">
        <v>53</v>
      </c>
      <c r="S70" s="7">
        <v>89</v>
      </c>
      <c r="T70" s="7">
        <v>90</v>
      </c>
    </row>
    <row r="71" spans="2:20" s="1" customFormat="1" ht="15">
      <c r="B71" s="6" t="s">
        <v>400</v>
      </c>
      <c r="C71" s="6" t="s">
        <v>401</v>
      </c>
      <c r="D71" s="6" t="s">
        <v>392</v>
      </c>
      <c r="E71" s="7" t="s">
        <v>23</v>
      </c>
      <c r="F71" s="7" t="str">
        <f>VLOOKUP(N71,'[1]Revistas'!$B$2:$H$62913,2,FALSE)</f>
        <v>not indexed</v>
      </c>
      <c r="G71" s="7" t="str">
        <f>VLOOKUP(N71,'[1]Revistas'!$B$2:$H$62913,3,FALSE)</f>
        <v>not indexed</v>
      </c>
      <c r="H71" s="7" t="str">
        <f>VLOOKUP(N71,'[1]Revistas'!$B$2:$H$62913,4,FALSE)</f>
        <v>not indexed</v>
      </c>
      <c r="I71" s="7" t="str">
        <f>VLOOKUP(N71,'[1]Revistas'!$B$2:$H$62913,5,FALSE)</f>
        <v>not indexed</v>
      </c>
      <c r="J71" s="7" t="str">
        <f>VLOOKUP(N71,'[1]Revistas'!$B$2:$H$62913,6,FALSE)</f>
        <v>NO</v>
      </c>
      <c r="K71" s="7" t="s">
        <v>402</v>
      </c>
      <c r="L71" s="7" t="s">
        <v>40</v>
      </c>
      <c r="M71" s="7">
        <v>5</v>
      </c>
      <c r="N71" s="7" t="s">
        <v>395</v>
      </c>
      <c r="O71" s="7" t="s">
        <v>378</v>
      </c>
      <c r="P71" s="7">
        <v>2021</v>
      </c>
      <c r="Q71" s="7">
        <v>29</v>
      </c>
      <c r="R71" s="7" t="s">
        <v>53</v>
      </c>
      <c r="S71" s="7">
        <v>22</v>
      </c>
      <c r="T71" s="7">
        <v>28</v>
      </c>
    </row>
    <row r="72" spans="2:20" s="1" customFormat="1" ht="15">
      <c r="B72" s="6" t="s">
        <v>403</v>
      </c>
      <c r="C72" s="6" t="s">
        <v>404</v>
      </c>
      <c r="D72" s="6" t="s">
        <v>392</v>
      </c>
      <c r="E72" s="7" t="s">
        <v>48</v>
      </c>
      <c r="F72" s="7" t="str">
        <f>VLOOKUP(N72,'[1]Revistas'!$B$2:$H$62913,2,FALSE)</f>
        <v>not indexed</v>
      </c>
      <c r="G72" s="7" t="str">
        <f>VLOOKUP(N72,'[1]Revistas'!$B$2:$H$62913,3,FALSE)</f>
        <v>not indexed</v>
      </c>
      <c r="H72" s="7" t="str">
        <f>VLOOKUP(N72,'[1]Revistas'!$B$2:$H$62913,4,FALSE)</f>
        <v>not indexed</v>
      </c>
      <c r="I72" s="7" t="str">
        <f>VLOOKUP(N72,'[1]Revistas'!$B$2:$H$62913,5,FALSE)</f>
        <v>not indexed</v>
      </c>
      <c r="J72" s="7" t="str">
        <f>VLOOKUP(N72,'[1]Revistas'!$B$2:$H$62913,6,FALSE)</f>
        <v>NO</v>
      </c>
      <c r="K72" s="7" t="s">
        <v>405</v>
      </c>
      <c r="L72" s="7" t="s">
        <v>406</v>
      </c>
      <c r="M72" s="7">
        <v>1</v>
      </c>
      <c r="N72" s="7" t="s">
        <v>395</v>
      </c>
      <c r="O72" s="7" t="s">
        <v>162</v>
      </c>
      <c r="P72" s="7">
        <v>2021</v>
      </c>
      <c r="Q72" s="7">
        <v>26</v>
      </c>
      <c r="R72" s="7" t="s">
        <v>53</v>
      </c>
      <c r="S72" s="7">
        <v>66</v>
      </c>
      <c r="T72" s="7">
        <v>67</v>
      </c>
    </row>
    <row r="73" spans="2:20" s="1" customFormat="1" ht="15">
      <c r="B73" s="6" t="s">
        <v>407</v>
      </c>
      <c r="C73" s="6" t="s">
        <v>408</v>
      </c>
      <c r="D73" s="6" t="s">
        <v>409</v>
      </c>
      <c r="E73" s="7" t="s">
        <v>23</v>
      </c>
      <c r="F73" s="7">
        <f>VLOOKUP(N73,'[1]Revistas'!$B$2:$H$62913,2,FALSE)</f>
        <v>1.439</v>
      </c>
      <c r="G73" s="7" t="str">
        <f>VLOOKUP(N73,'[1]Revistas'!$B$2:$H$62913,3,FALSE)</f>
        <v>Q4</v>
      </c>
      <c r="H73" s="7" t="str">
        <f>VLOOKUP(N73,'[1]Revistas'!$B$2:$H$62913,4,FALSE)</f>
        <v>CARDIAC &amp; CARDIOVASCULAR SYSTEMS</v>
      </c>
      <c r="I73" s="7" t="str">
        <f>VLOOKUP(N73,'[1]Revistas'!$B$2:$H$62913,5,FALSE)</f>
        <v>133/142</v>
      </c>
      <c r="J73" s="7" t="str">
        <f>VLOOKUP(N73,'[1]Revistas'!$B$2:$H$62913,6,FALSE)</f>
        <v>NO</v>
      </c>
      <c r="K73" s="7" t="s">
        <v>410</v>
      </c>
      <c r="L73" s="7" t="s">
        <v>411</v>
      </c>
      <c r="M73" s="7">
        <v>0</v>
      </c>
      <c r="N73" s="7" t="s">
        <v>412</v>
      </c>
      <c r="O73" s="7" t="s">
        <v>84</v>
      </c>
      <c r="P73" s="7">
        <v>2021</v>
      </c>
      <c r="Q73" s="7">
        <v>32</v>
      </c>
      <c r="R73" s="7">
        <v>6</v>
      </c>
      <c r="S73" s="7">
        <v>509</v>
      </c>
      <c r="T73" s="7">
        <v>516</v>
      </c>
    </row>
    <row r="74" spans="2:20" s="1" customFormat="1" ht="15">
      <c r="B74" s="6" t="s">
        <v>413</v>
      </c>
      <c r="C74" s="6" t="s">
        <v>414</v>
      </c>
      <c r="D74" s="6" t="s">
        <v>409</v>
      </c>
      <c r="E74" s="7" t="s">
        <v>23</v>
      </c>
      <c r="F74" s="7">
        <f>VLOOKUP(N74,'[1]Revistas'!$B$2:$H$62913,2,FALSE)</f>
        <v>1.439</v>
      </c>
      <c r="G74" s="7" t="str">
        <f>VLOOKUP(N74,'[1]Revistas'!$B$2:$H$62913,3,FALSE)</f>
        <v>Q4</v>
      </c>
      <c r="H74" s="7" t="str">
        <f>VLOOKUP(N74,'[1]Revistas'!$B$2:$H$62913,4,FALSE)</f>
        <v>CARDIAC &amp; CARDIOVASCULAR SYSTEMS</v>
      </c>
      <c r="I74" s="7" t="str">
        <f>VLOOKUP(N74,'[1]Revistas'!$B$2:$H$62913,5,FALSE)</f>
        <v>133/142</v>
      </c>
      <c r="J74" s="7" t="str">
        <f>VLOOKUP(N74,'[1]Revistas'!$B$2:$H$62913,6,FALSE)</f>
        <v>NO</v>
      </c>
      <c r="K74" s="7" t="s">
        <v>415</v>
      </c>
      <c r="L74" s="7" t="s">
        <v>416</v>
      </c>
      <c r="M74" s="7">
        <v>0</v>
      </c>
      <c r="N74" s="7" t="s">
        <v>412</v>
      </c>
      <c r="O74" s="7" t="s">
        <v>27</v>
      </c>
      <c r="P74" s="7">
        <v>2021</v>
      </c>
      <c r="Q74" s="7">
        <v>32</v>
      </c>
      <c r="R74" s="7">
        <v>2</v>
      </c>
      <c r="S74" s="7">
        <v>96</v>
      </c>
      <c r="T74" s="7">
        <v>104</v>
      </c>
    </row>
    <row r="75" spans="2:20" s="1" customFormat="1" ht="15">
      <c r="B75" s="6" t="s">
        <v>417</v>
      </c>
      <c r="C75" s="6" t="s">
        <v>418</v>
      </c>
      <c r="D75" s="6" t="s">
        <v>419</v>
      </c>
      <c r="E75" s="7" t="s">
        <v>23</v>
      </c>
      <c r="F75" s="7" t="str">
        <f>VLOOKUP(N75,'[1]Revistas'!$B$2:$H$62913,2,FALSE)</f>
        <v>not indexed</v>
      </c>
      <c r="G75" s="7" t="str">
        <f>VLOOKUP(N75,'[1]Revistas'!$B$2:$H$62913,3,FALSE)</f>
        <v>not indexed</v>
      </c>
      <c r="H75" s="7" t="str">
        <f>VLOOKUP(N75,'[1]Revistas'!$B$2:$H$62913,4,FALSE)</f>
        <v>not indexed</v>
      </c>
      <c r="I75" s="7" t="str">
        <f>VLOOKUP(N75,'[1]Revistas'!$B$2:$H$62913,5,FALSE)</f>
        <v>not indexed</v>
      </c>
      <c r="J75" s="7" t="str">
        <f>VLOOKUP(N75,'[1]Revistas'!$B$2:$H$62913,6,FALSE)</f>
        <v>NO</v>
      </c>
      <c r="K75" s="7" t="s">
        <v>420</v>
      </c>
      <c r="L75" s="7" t="s">
        <v>421</v>
      </c>
      <c r="M75" s="7">
        <v>0</v>
      </c>
      <c r="N75" s="7" t="s">
        <v>422</v>
      </c>
      <c r="O75" s="7" t="s">
        <v>53</v>
      </c>
      <c r="P75" s="7">
        <v>2021</v>
      </c>
      <c r="Q75" s="7">
        <v>16</v>
      </c>
      <c r="R75" s="7" t="s">
        <v>53</v>
      </c>
      <c r="S75" s="7" t="s">
        <v>53</v>
      </c>
      <c r="T75" s="7" t="s">
        <v>423</v>
      </c>
    </row>
    <row r="76" spans="3:10" s="1" customFormat="1" ht="15">
      <c r="C76" s="2"/>
      <c r="D76" s="2"/>
      <c r="E76" s="2"/>
      <c r="F76" s="2"/>
      <c r="G76" s="2"/>
      <c r="H76" s="2"/>
      <c r="I76" s="2"/>
      <c r="J76" s="2"/>
    </row>
    <row r="77" spans="5:13" s="1" customFormat="1" ht="15" hidden="1">
      <c r="E77" s="2"/>
      <c r="F77" s="2"/>
      <c r="G77" s="2"/>
      <c r="H77" s="2"/>
      <c r="I77" s="2"/>
      <c r="J77" s="2"/>
      <c r="K77" s="2"/>
      <c r="L77" s="2"/>
      <c r="M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ht="15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 hidden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ht="15" hidden="1"/>
    <row r="1051" spans="5:20" s="1" customFormat="1" ht="15" hidden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2:20" s="9" customFormat="1" ht="15" hidden="1">
      <c r="B1052" s="9" t="s">
        <v>4</v>
      </c>
      <c r="C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424</v>
      </c>
      <c r="I1052" s="10" t="s">
        <v>4</v>
      </c>
      <c r="J1052" s="10" t="s">
        <v>9</v>
      </c>
      <c r="K1052" s="10" t="s">
        <v>425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t="15" hidden="1">
      <c r="B1053" s="9" t="s">
        <v>23</v>
      </c>
      <c r="C1053" s="9">
        <f>DCOUNTA(A4:T1046,C1052,B1052:B1053)</f>
        <v>44</v>
      </c>
      <c r="D1053" s="9" t="s">
        <v>23</v>
      </c>
      <c r="E1053" s="10">
        <f>DSUM(A4:T1047,F4,D1052:D1053)</f>
        <v>462.089</v>
      </c>
      <c r="F1053" s="10" t="s">
        <v>23</v>
      </c>
      <c r="G1053" s="10" t="s">
        <v>426</v>
      </c>
      <c r="H1053" s="10">
        <f>DCOUNTA(A4:T1047,G4,F1052:G1053)</f>
        <v>24</v>
      </c>
      <c r="I1053" s="10" t="s">
        <v>23</v>
      </c>
      <c r="J1053" s="10" t="s">
        <v>427</v>
      </c>
      <c r="K1053" s="10">
        <f>DCOUNTA(A4:T1047,J4,I1052:J1053)</f>
        <v>9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5:20" s="9" customFormat="1" ht="15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 ht="15" hidden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424</v>
      </c>
      <c r="I1055" s="10" t="s">
        <v>4</v>
      </c>
      <c r="J1055" s="10" t="s">
        <v>9</v>
      </c>
      <c r="K1055" s="10" t="s">
        <v>425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 ht="15" hidden="1">
      <c r="B1056" s="9" t="s">
        <v>48</v>
      </c>
      <c r="C1056" s="9">
        <f>DCOUNTA(A4:T1047,E4,B1055:B1056)</f>
        <v>7</v>
      </c>
      <c r="D1056" s="9" t="s">
        <v>48</v>
      </c>
      <c r="E1056" s="10">
        <f>DSUM(A4:T1047,E1055,D1055:D1056)</f>
        <v>25.317</v>
      </c>
      <c r="F1056" s="10" t="s">
        <v>48</v>
      </c>
      <c r="G1056" s="10" t="s">
        <v>426</v>
      </c>
      <c r="H1056" s="10">
        <f>DCOUNTA(A4:T1047,G4,F1055:G1056)</f>
        <v>2</v>
      </c>
      <c r="I1056" s="10" t="s">
        <v>48</v>
      </c>
      <c r="J1056" s="10" t="s">
        <v>427</v>
      </c>
      <c r="K1056" s="10">
        <f>DCOUNTA(A4:T1047,J4,I1055:J1056)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5:20" s="9" customFormat="1" ht="15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20" s="9" customFormat="1" ht="15" hidden="1">
      <c r="B1058" s="9" t="s">
        <v>4</v>
      </c>
      <c r="D1058" s="9" t="s">
        <v>4</v>
      </c>
      <c r="E1058" s="10" t="s">
        <v>5</v>
      </c>
      <c r="F1058" s="10" t="s">
        <v>4</v>
      </c>
      <c r="G1058" s="10" t="s">
        <v>6</v>
      </c>
      <c r="H1058" s="10" t="s">
        <v>424</v>
      </c>
      <c r="I1058" s="10" t="s">
        <v>4</v>
      </c>
      <c r="J1058" s="10" t="s">
        <v>9</v>
      </c>
      <c r="K1058" s="10" t="s">
        <v>425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20" s="9" customFormat="1" ht="15" hidden="1">
      <c r="B1059" s="9" t="s">
        <v>302</v>
      </c>
      <c r="C1059" s="9">
        <f>DCOUNTA(A4:T1047,E4,B1058:B1059)</f>
        <v>1</v>
      </c>
      <c r="D1059" s="9" t="s">
        <v>302</v>
      </c>
      <c r="E1059" s="10">
        <f>DSUM(A4:T1047,F4,D1058:D1059)</f>
        <v>14.805</v>
      </c>
      <c r="F1059" s="10" t="s">
        <v>302</v>
      </c>
      <c r="G1059" s="10" t="s">
        <v>426</v>
      </c>
      <c r="H1059" s="10">
        <f>DCOUNTA(A4:T1047,G4,F1058:G1059)</f>
        <v>1</v>
      </c>
      <c r="I1059" s="10" t="s">
        <v>302</v>
      </c>
      <c r="J1059" s="10" t="s">
        <v>427</v>
      </c>
      <c r="K1059" s="10">
        <f>DCOUNTA(A4:T1047,J4,I1058:J1059)</f>
        <v>1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5:20" s="9" customFormat="1" ht="15" hidden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20" s="9" customFormat="1" ht="15" hidden="1">
      <c r="B1061" s="9" t="s">
        <v>4</v>
      </c>
      <c r="D1061" s="9" t="s">
        <v>4</v>
      </c>
      <c r="E1061" s="10" t="s">
        <v>5</v>
      </c>
      <c r="F1061" s="10" t="s">
        <v>4</v>
      </c>
      <c r="G1061" s="10" t="s">
        <v>6</v>
      </c>
      <c r="H1061" s="10" t="s">
        <v>424</v>
      </c>
      <c r="I1061" s="10" t="s">
        <v>4</v>
      </c>
      <c r="J1061" s="10" t="s">
        <v>9</v>
      </c>
      <c r="K1061" s="10" t="s">
        <v>425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20" s="9" customFormat="1" ht="15" hidden="1">
      <c r="B1062" s="9" t="s">
        <v>38</v>
      </c>
      <c r="C1062" s="9">
        <f>DCOUNTA(C4:T1047,E4,B1061:B1062)</f>
        <v>7</v>
      </c>
      <c r="D1062" s="9" t="s">
        <v>38</v>
      </c>
      <c r="E1062" s="10">
        <f>DSUM(A4:T1047,F4,D1061:D1062)</f>
        <v>45.836</v>
      </c>
      <c r="F1062" s="10" t="s">
        <v>38</v>
      </c>
      <c r="G1062" s="10" t="s">
        <v>426</v>
      </c>
      <c r="H1062" s="10">
        <f>DCOUNTA(A4:T1047,G4,F1061:G1062)</f>
        <v>1</v>
      </c>
      <c r="I1062" s="10" t="s">
        <v>38</v>
      </c>
      <c r="J1062" s="10" t="s">
        <v>427</v>
      </c>
      <c r="K1062" s="10">
        <f>DCOUNTA(A4:T1047,J4,I1061:J1062)</f>
        <v>1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5:20" s="9" customFormat="1" ht="15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5:20" s="9" customFormat="1" ht="15" hidden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20" s="9" customFormat="1" ht="15" hidden="1">
      <c r="B1065" s="9" t="s">
        <v>4</v>
      </c>
      <c r="D1065" s="9" t="s">
        <v>4</v>
      </c>
      <c r="E1065" s="10" t="s">
        <v>5</v>
      </c>
      <c r="F1065" s="10" t="s">
        <v>4</v>
      </c>
      <c r="G1065" s="10" t="s">
        <v>6</v>
      </c>
      <c r="H1065" s="10" t="s">
        <v>424</v>
      </c>
      <c r="I1065" s="10" t="s">
        <v>4</v>
      </c>
      <c r="J1065" s="10" t="s">
        <v>9</v>
      </c>
      <c r="K1065" s="10" t="s">
        <v>425</v>
      </c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2:20" s="9" customFormat="1" ht="15" hidden="1">
      <c r="B1066" s="9" t="s">
        <v>313</v>
      </c>
      <c r="C1066" s="9">
        <f>DCOUNTA(A4:T1047,E4,B1065:B1066)</f>
        <v>11</v>
      </c>
      <c r="D1066" s="9" t="s">
        <v>313</v>
      </c>
      <c r="E1066" s="10">
        <f>DSUM(A4:T1047,F4,D1065:D1066)</f>
        <v>311.56</v>
      </c>
      <c r="F1066" s="10" t="s">
        <v>313</v>
      </c>
      <c r="G1066" s="10" t="s">
        <v>426</v>
      </c>
      <c r="H1066" s="10">
        <f>DCOUNTA(A4:T1047,G4,F1065:G1066)</f>
        <v>11</v>
      </c>
      <c r="I1066" s="10" t="s">
        <v>313</v>
      </c>
      <c r="J1066" s="10" t="s">
        <v>427</v>
      </c>
      <c r="K1066" s="10">
        <f>DCOUNTA(A4:T1047,J4,I1065:J1066)</f>
        <v>11</v>
      </c>
      <c r="L1066" s="10"/>
      <c r="M1066" s="10"/>
      <c r="N1066" s="10"/>
      <c r="O1066" s="10"/>
      <c r="P1066" s="10"/>
      <c r="Q1066" s="10"/>
      <c r="R1066" s="10"/>
      <c r="S1066" s="10"/>
      <c r="T1066" s="10"/>
    </row>
    <row r="1067" spans="5:20" s="9" customFormat="1" ht="15" hidden="1"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</row>
    <row r="1068" spans="2:20" s="9" customFormat="1" ht="15" hidden="1">
      <c r="B1068" s="9" t="s">
        <v>4</v>
      </c>
      <c r="D1068" s="9" t="s">
        <v>4</v>
      </c>
      <c r="E1068" s="10" t="s">
        <v>5</v>
      </c>
      <c r="F1068" s="10" t="s">
        <v>4</v>
      </c>
      <c r="G1068" s="10" t="s">
        <v>6</v>
      </c>
      <c r="H1068" s="10" t="s">
        <v>424</v>
      </c>
      <c r="I1068" s="10" t="s">
        <v>4</v>
      </c>
      <c r="J1068" s="10" t="s">
        <v>9</v>
      </c>
      <c r="K1068" s="10" t="s">
        <v>425</v>
      </c>
      <c r="L1068" s="10"/>
      <c r="M1068" s="10"/>
      <c r="N1068" s="10"/>
      <c r="O1068" s="10"/>
      <c r="P1068" s="10"/>
      <c r="Q1068" s="10"/>
      <c r="R1068" s="10"/>
      <c r="S1068" s="10"/>
      <c r="T1068" s="10"/>
    </row>
    <row r="1069" spans="2:20" s="9" customFormat="1" ht="15" hidden="1">
      <c r="B1069" s="9" t="s">
        <v>130</v>
      </c>
      <c r="C1069" s="9">
        <f>DCOUNTA(B4:T1047,B1068,B1068:B1069)</f>
        <v>1</v>
      </c>
      <c r="D1069" s="9" t="s">
        <v>130</v>
      </c>
      <c r="E1069" s="10">
        <f>DSUM(A4:T1047,F4,D1068:D1069)</f>
        <v>4.487</v>
      </c>
      <c r="F1069" s="10" t="s">
        <v>130</v>
      </c>
      <c r="G1069" s="10" t="s">
        <v>426</v>
      </c>
      <c r="H1069" s="10">
        <f>DCOUNTA(A4:T1047,G4,F1068:G1069)</f>
        <v>1</v>
      </c>
      <c r="I1069" s="10" t="s">
        <v>130</v>
      </c>
      <c r="J1069" s="10" t="s">
        <v>427</v>
      </c>
      <c r="K1069" s="10">
        <f>DCOUNTA(A4:T1047,J4,I1068:J1069)</f>
        <v>0</v>
      </c>
      <c r="L1069" s="10"/>
      <c r="M1069" s="10"/>
      <c r="N1069" s="10"/>
      <c r="O1069" s="10"/>
      <c r="P1069" s="10"/>
      <c r="Q1069" s="10"/>
      <c r="R1069" s="10"/>
      <c r="S1069" s="10"/>
      <c r="T1069" s="10"/>
    </row>
    <row r="1070" spans="5:20" s="9" customFormat="1" ht="15"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</row>
    <row r="1071" spans="3:20" s="9" customFormat="1" ht="15.75">
      <c r="C1071" s="11" t="s">
        <v>428</v>
      </c>
      <c r="D1071" s="11" t="s">
        <v>429</v>
      </c>
      <c r="E1071" s="11" t="s">
        <v>430</v>
      </c>
      <c r="F1071" s="11" t="s">
        <v>431</v>
      </c>
      <c r="G1071" s="11" t="s">
        <v>432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3:20" s="9" customFormat="1" ht="15.75">
      <c r="C1072" s="13">
        <f>C1053</f>
        <v>44</v>
      </c>
      <c r="D1072" s="14" t="s">
        <v>433</v>
      </c>
      <c r="E1072" s="14">
        <f>E1053</f>
        <v>462.089</v>
      </c>
      <c r="F1072" s="13">
        <f>H1053</f>
        <v>24</v>
      </c>
      <c r="G1072" s="13">
        <f>K1053</f>
        <v>9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3">
        <f>C1056</f>
        <v>7</v>
      </c>
      <c r="D1073" s="14" t="s">
        <v>434</v>
      </c>
      <c r="E1073" s="14">
        <f>E1056</f>
        <v>25.317</v>
      </c>
      <c r="F1073" s="13">
        <f>H1056</f>
        <v>2</v>
      </c>
      <c r="G1073" s="13">
        <f>K1056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</row>
    <row r="1074" spans="3:20" s="9" customFormat="1" ht="15.75">
      <c r="C1074" s="13">
        <f>C1059</f>
        <v>1</v>
      </c>
      <c r="D1074" s="14" t="s">
        <v>435</v>
      </c>
      <c r="E1074" s="14">
        <f>E1059</f>
        <v>14.805</v>
      </c>
      <c r="F1074" s="13">
        <f>H1059</f>
        <v>1</v>
      </c>
      <c r="G1074" s="13">
        <f>K1059</f>
        <v>1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</row>
    <row r="1075" spans="3:20" s="9" customFormat="1" ht="15.75">
      <c r="C1075" s="13">
        <f>C1062</f>
        <v>7</v>
      </c>
      <c r="D1075" s="14" t="s">
        <v>436</v>
      </c>
      <c r="E1075" s="14">
        <f>E1062</f>
        <v>45.836</v>
      </c>
      <c r="F1075" s="13">
        <f>H1062</f>
        <v>1</v>
      </c>
      <c r="G1075" s="13">
        <f>K1062</f>
        <v>1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</row>
    <row r="1076" spans="3:20" s="9" customFormat="1" ht="15.75">
      <c r="C1076" s="13">
        <f>C1066</f>
        <v>11</v>
      </c>
      <c r="D1076" s="14" t="s">
        <v>313</v>
      </c>
      <c r="E1076" s="14">
        <f>E1066</f>
        <v>311.56</v>
      </c>
      <c r="F1076" s="13">
        <f>H1066</f>
        <v>11</v>
      </c>
      <c r="G1076" s="13">
        <f>K1066</f>
        <v>11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</row>
    <row r="1077" spans="3:20" s="9" customFormat="1" ht="15.75">
      <c r="C1077" s="13">
        <f>C1069</f>
        <v>1</v>
      </c>
      <c r="D1077" s="14" t="s">
        <v>437</v>
      </c>
      <c r="E1077" s="14">
        <f>E1069</f>
        <v>4.487</v>
      </c>
      <c r="F1077" s="13">
        <f>H1069</f>
        <v>1</v>
      </c>
      <c r="G1077" s="13">
        <f>K1069</f>
        <v>0</v>
      </c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</row>
    <row r="1078" spans="3:20" s="9" customFormat="1" ht="15.75">
      <c r="C1078" s="15"/>
      <c r="D1078" s="11" t="s">
        <v>438</v>
      </c>
      <c r="E1078" s="11">
        <f>E1072</f>
        <v>462.089</v>
      </c>
      <c r="F1078" s="15"/>
      <c r="G1078" s="10"/>
      <c r="H1078" s="10"/>
      <c r="I1078" s="10"/>
      <c r="J1078" s="10"/>
      <c r="K1078" s="10"/>
      <c r="L1078" s="10"/>
      <c r="M1078" s="10"/>
      <c r="N1078" s="10"/>
      <c r="O1078" s="12"/>
      <c r="P1078" s="10"/>
      <c r="Q1078" s="10"/>
      <c r="R1078" s="10"/>
      <c r="S1078" s="10"/>
      <c r="T1078" s="10"/>
    </row>
    <row r="1079" spans="3:20" s="9" customFormat="1" ht="15.75">
      <c r="C1079" s="15"/>
      <c r="D1079" s="11" t="s">
        <v>439</v>
      </c>
      <c r="E1079" s="11">
        <f>E1072+E1073+E1074+E1075+E1076+E1077</f>
        <v>864.0939999999999</v>
      </c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</row>
    <row r="1080" spans="5:20" s="1" customFormat="1" ht="12.75" customHeigh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 ht="1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 ht="1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 ht="15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2022-04-28T13:10:46Z</dcterms:created>
  <dcterms:modified xsi:type="dcterms:W3CDTF">2022-04-28T13:11:03Z</dcterms:modified>
  <cp:category/>
  <cp:version/>
  <cp:contentType/>
  <cp:contentStatus/>
</cp:coreProperties>
</file>