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<sst xmlns="http://schemas.openxmlformats.org/spreadsheetml/2006/main" count="296" uniqueCount="141">
  <si>
    <t>ENFERMEDADES INMUNOMEDIADAS GASTROINTESTINALES Y OTRAS PATOLOGÍAS DIGESTIVAS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</si>
  <si>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</si>
  <si>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</si>
  <si>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</si>
  <si>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</si>
  <si>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</si>
  <si>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</si>
  <si>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</si>
  <si>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</si>
  <si>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</si>
  <si>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</si>
  <si>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</si>
  <si>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</si>
  <si>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</si>
  <si>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</si>
  <si>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</si>
  <si>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</si>
  <si>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</si>
  <si>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</si>
  <si>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</si>
  <si>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Guijarro, LG; Cano-Martinez, D; Toledo-Lobo, MV; Salinas, PS; Chaparro, M; Gomez-Lahoz, AM; Zoullas, S; Rodriguez-Torres, R; Roman, ID; Monasor, LS; Ruiz-Llorente, L; Boyano-Adanez, MD; Guerra, I; Iborra, M; Cabriada, JL; Bujanda, L; Taxonera, C; Garcia-Sanchez, V; Marin-Jimenez, I; Barreiro-de Acosta, M; Vera, I; Martin-Arranz, MD; Mesonero, F; Sempere, L; Gomollon, F; Hinojosa, J; Alvarez-Mon, M; Gisbert, JP; Ortega, MA; Hernandez-Breijo, B</t>
  </si>
  <si>
    <t>Relationship between IGF-1 and body weight in inflammatory bowel diseases: Cellular and molecular mechanisms involved</t>
  </si>
  <si>
    <t>BIOMEDICINE &amp; PHARMACOTHERAPY</t>
  </si>
  <si>
    <t>Article</t>
  </si>
  <si>
    <t>[Guijarro, Luis G.; Cano-Martinez, David; Sanmartin Salinas, Patricia; Zoullas, Sofia; Roman, Irene D.; Sebastian Monasor, Laura; Ruiz-Llorente, Lidia; del Carmen Boyano-Adanez, Maria; Hernandez-Breijo, Borja] Univ Alcala, Dept Syst Biol, Alcala De Henares, Spain; [Guijarro, Luis G.; Chaparro, Maria; Bujanda, Luis; Alvarez-Mon, Melchor; Gisbert, Javier P.] Ctr Invest Biomed Red Enfermedades Hepat &amp; Digest, Barcelona, Spain; [Guijarro, Luis G.; Toledo-Lobo, M. Val; Ortega, Miguel A.] Ramon y Cajal Inst Sanitary Res IRYCIS, Madrid 28034, Spain; [Toledo-Lobo, M. Val; Ortega, Miguel A.] Univ Alcala, Dept Biomed &amp; Biotechnol, Alcala De Henares, Spain; [Chaparro, Maria; Gisbert, Javier P.] Univ Autonoma Madrid, Gastroenterol Unit, Inst Invest Sanitaria Princesa IIS IP, Hosp Univ La Princesa, Madrid, Spain; [Gomez-Lahoz, Ana M.; Alvarez-Mon, Melchor] Univ Alcala, Fac Med &amp; Hlth Sci, Dept Med &amp; Med Special, Alcala De Henares, Spain; [Rodriguez-Torres, Rosa] Univ Alcala, Fac Med &amp; Hlth Sci, Dept Surg, Med &amp; Social Sci, Alcala De Henares, Spain; [Guerra, Ivan] Hosp Univ Fuenlabrada, Gastroenterol Dept, Madrid, Spain; [Guerra, Ivan] Inst Invest Hosp Univ La Paz IdiPaz, Madrid, Spain; [Iborra, Marisa] Hosp Univ La Fe CIBEREHD, Gastroenterol Unit, Valencia, Spain; [Luis Cabriada, Jose] Hosp Univ Galdakano, Gastroenterol Unit, Vizcaya, Spain; [Bujanda, Luis] Univ Pais Vasco UPV EHU, Biodonostia Hlth Res Inst, Dept Gastroenterol, San Sebastian, Spain; [Taxonera, Carlos] Hosp Univ Clin San Carlos, Gastroenterol Unit, Madrid, Spain; [Taxonera, Carlos] IdISSC, Madrid, Spain; [Garcia-Sanchez, Valle] Univ Cordoba, Hosp Univ Reina Sofia, Gastroenterol Unit, Cordoba, Spain; [Marin-Jimenez, Ignacio] Hosp Univ Gregorio Maranon, Gastroenterol Unit, Madrid, Spain; [Marin-Jimenez, Ignacio] IiSGM, Madrid, Spain; [Barreiro-de Acosta, Manuel] Hosp Univ Clin Santiago, Gastroenterol Unit, Santiago De Compostela, Spain; [Vera, Isabel] Hosp Univ Puerta de Hierro Majadahonda, Gastroenterol Unit, Madrid, Spain; [Dolores Martin-Arranz, Maria] Hosp Univ La Paz, Gastroenterol Unit, Madrid, Spain; [Mesonero, Francisco] Hosp Univ Ramon y Cajal, Gastroenterol Unit, Madrid, Spain; [Sempere, Laura] Hosp Univ Alicante, Gastroenterol Unit, Alicante, Spain; [Gomollon, Fernando] Hosp Clin Univ, Gastroenterol Unit, IIS Aragon, Zaragoza, Spain; [Hinojosa, Joaquin] Hosp Univ Manises, Gastroenterol Unit, Valencia, Spain; [Alvarez-Mon, Melchor] Univ Hosp Principe Asturias, Oncol Serv Internal Med, Immune Syst Dis Rheumatol, Alcala De Henares, Spain; [Hernandez-Breijo, Borja] Hosp Univ La Paz, IdiPaz, Immunorheumatol Res Grp, Madrid, Spain</t>
  </si>
  <si>
    <t>Gisbert, JP (corresponding author), Ctr Invest Biomed Red Enfermedades Hepat &amp; Digest, Barcelona, Spain.; Ortega, MA (corresponding author), Univ Alcala, Fac Med &amp; Hlth Sci, Alcala De Henares, Spain.</t>
  </si>
  <si>
    <t>0753-3322</t>
  </si>
  <si>
    <t>DEC</t>
  </si>
  <si>
    <t/>
  </si>
  <si>
    <t>Chaparro, M; Garre, A; Ortiz, AN; Palomares, MTDL; Rodriguez, C; Riestra, S; Vela, M; Benitez, JM; Salgado, EF; Rodriguez, ES; Hernandez, V; Ferreiro-Iglesias, R; Diaz, AP; Barrio, J; Huguet, JM; Sicilia, B; Martin-Arranz, MD; Calvet, X; Ginard, D; Alonso-Abreu, I; Fernandez-Salazar, L; Trastoy, PV; Rivero, M; Vera-Mendoza, I; Vega, P; Navarro, P; Sierra, M; Cabriada, JL; Aguas, M; Vicente, R; Navarro-Llavat, M; Echarri, A; Gomollon, F; del Rio, EG; Pinero, C; Casanova, MJ; Spicakova, K; de Zarate, JO; Cortes, ET; Gutierrez, A; Alonso-Galan, H; Hernandez-Martinez, A; Marrero, JM; Poyatos, RL; Calafat, M; Romero, LM; Robledo, P; Bosch, O; Jimenez, N; Comas, ME; Duque, JM; Coronel, AMF; Sampedro, MJ; Abizanda, ES; Martinez, BH; Pozzati, L; Rosaenz, HF; Suarez, BC; Serrano, PL; Lucendo, AJ; Vicente, MM; Bermejo, F; Palanca, JJR; Menacho, M; Carmona, A; Camargo, R; Alsina, ST; Maroto, N; de la Puerta, JN; Castro, E; Marin-Jimenez, I; Botella, B; Sapina, A; Cruz, N; Forcelledo, JLF; Bouhmidi, A; Castano-Milla, C; Opio, V; Nicolas, I; Kutz, M; Bechiarelli, AA; Gordillo, J; Ber, Y; Dominguez, YT; Duran, MTN; Mondejar, SR; Martinez-Cerezo, FJ; Kolle, L; Sabat, M; Ledezma, C; Iyo, E; Roncero, O; Irisarri, R; Lluis, L; Gomez, IB; Zapata, EM; Alcala, MJ; Pascual, CM; Montealegre, M; Mata, L; Monrobel, A; Camba, AH; Hernandez, L; Tejada, M; Mir, A; Galve, ML; Soler, M; Hervias, D; Gomez-Valero, JA; Barreiro-de Acosta, M; Rodriguez-Artalejo, F; Garcia-Esquinas, E; Gisbert, JP</t>
  </si>
  <si>
    <t>Incidence, Clinical Characteristics and Management of Inflammatory Bowel Disease in Spain: Large-Scale Epidemiological Study</t>
  </si>
  <si>
    <t>JOURNAL OF CLINICAL MEDICINE</t>
  </si>
  <si>
    <t>[Chaparro, Maria; Garre, Ana; Jose Casanova, Maria; Gisbert, Javier P.] Univ Autonoma Madrid, Hosp Univ La Princesa, Ctr Invest Biomed Red Enfermedades Hepat &amp; Digest, Inst Invest Sanitaria La Princesa IIS IP, Madrid 28006, Spain; [Nunez Ortiz, Andrea] Hosp Univ Virgen del Rocio, Dept Gastroenterol, Seville 41013, Spain; [Diz-Lois Palomares, Maria Teresa] Hosp Univ A Coruna, Dept Gastroenterol, La Coruna 15006, Spain; [Rodriguez, Cristina] Complejo Hosp Navarra, Dept Gastroenterol, Pamplona 31008, Spain; [Riestra, Sabino] Hosp Univ Cent Asturias, Dept Gastroenterol, Oviedo 33011, Spain; [Riestra, Sabino] ISPA, Oviedo 33011, Spain; [Vela, Milagros] Complejo Hosp Univ Ntra Sra de Candelaria, Dept Gastroenterol, Santa Cruz De Tenerife 38010, Spain; [Manuel Benitez, Jose] Hosp Univ Reina Sofia, Dept Gastroenterol, Cordoba 14004, Spain; [Manuel Benitez, Jose] IMIBIC, Cordoba 14004, Spain; [Fernandez Salgado, Estela] Complexo Hosp Univ Pontevedra, Inst Invest Sanitaria Galicia Sur, Dept Gastroenterol, Pontevedra 36071, Spain; [Sanchez Rodriguez, Eugenia] Hosp Ramon &amp; Cajal, Dept Gastroenterol, Madrid 28034, Spain; [Hernandez, Vicent] Hosp Alvaro Cunqueiro, Dept Gastroenterol, Estrutura Org Xest Integrada Vigo, Vigo 36213, Spain; [Ferreiro-Iglesias, Rocio; Barreiro-de Acosta, Manuel] Complexo Hosp Univ Santiago, Dept Gastroenterol, Santiago De Compostela 15706, Spain; [Diaz, Angel Ponferrada] Hosp Univ Infanta Leonor, Dept Gastroenterol, Madrid 28031, Spain; [Barrio, Jesus] Hosp Univ Rio Hortega, Dept Gastroenterol, Valladolid 47012, Spain; [Maria Huguet, Jose] Consorcio Hosp Gen Univ Valencia, Dept Gastroenterol, Valencia 46014, Spain; [Sicilia, Beatriz] Hosp Univ Burgos, Dept Gastroenterol, Burgos 09006, Spain; [Dolores Martin-Arranz, Maria] Hosp Univ La Paz, Dept Gastroenterol, Madrid 28046, Spain; [Calvet, Xavier] Univ Autonoma Barcelona, Serv Malalties Digest, Hosp Sabadell, Inst Univ Parc Tauli,CIBEREHD Inst Salud Carlos I, Parc Tauli 1, Barcelona 08208, Spain; [Ginard, Daniel] Hosp Univ Son Espases, Dept Gastroenterol, Palma De Mallorca 07120, Spain; [Alonso-Abreu, Inmaculada] Hosp Univ Canarias HUC, Dept Gastroenterol, Santa Cruz De Tenerife 38320, Spain; [Fernandez-Salazar, Luis] Hosp Clin Univ Valladolid, Dept Gastroenterol, Valladolid 47003, Spain; [Varela Trastoy, Pilar] Hosp Cabuenes, Dept Gastroenterol, Gijon 33394, Spain; [Rivero, Montserrat] Hosp Univ Marques de Valdecilla, Dept Gastroenterol, Santander 39008, Spain; [Rivero, Montserrat] IDIVAL, Santander 39008, Spain; [Vera-Mendoza, Isabel] Hosp Univ Puerta de Hierro Majadahonda, Dept Gastroenterol, Madrid 28222, Spain; [Vega, Pablo] Complexo Hosp Univ Ourense, Dept Gastroenterol, Orense 32005, Spain; [Navarro, Pablo] Univ Valencia, Hosp Clin Univ Valencia, Dept Gastroenterol, Valencia 46010, Spain; [Sierra, Monica] Complejo Asistencial Univ Leon, Dept Gastroenterol, Leon 24001, Spain; [Luis Cabriada, Jose] Hosp Galdakao Usansolo, Dept Gastroenterol, Galdakao 48960, Vizcaya, Spain; [Aguas, Mariam] Hosp Univ &amp; Politecn La Fe, Dept Gastroenterol, Valencia 46026, Spain; [Aguas, Mariam] CIBERehd, Valencia 46026, Spain; [Vicente, Raquel] Hosp Univ Miguel Servet, Dept Gastroenterol, Zaragoza 50009, Spain; [Navarro-Llavat, Merce] Hosp St Joan Despi Moises Broggi, Dept Gastroenterol, Barcelona 08970, Spain; [Echarri, Ana] Complejo Hosp Univ Ferrol, Dept Gastroenterol, La Coruna 15405, Spain; [Gomollon, Fernando] Hosp Clin Univ Lozano Blesa, Dept Gastroenterol, IIS Aragon, Zaragoza 50009, Spain; [Gomollon, Fernando] CIBERehd, Zaragoza 50009, Spain; [Guerra del Rio, Elena] Hosp Univ Gran Canaria Dr Negrin, Dept Gastroenterol, Las Palmas Gran Canaria 35010, Spain; [Pinero, Concepcion] Hosp Univ Salamanca, Dept Gastroenterol, Salamanca 37007, Spain; [Spicakova, Katerina] Hosp Univ Araba, Dept Gastroenterol, Sede Txagorritxu, Alava 01009, Spain; [Spicakova, Katerina] Hosp Univ Araba, Dept Gastroenterol, Sede Santiago, Alava 01009, Spain; [Ortiz de Zarate, Jone] Hosp Univ Basurto, Dept Gastroenterol, Bilbao 48013, Spain; [Torrella Cortes, Emilio] Hosp Gen Univ JM Morales Meseguer, Dept Gastroenterol, Murcia 30008, Spain; [Gutierrez, Ana] Hosp Gen Univ Alicante, Dept Gastroenterol, Alicante 03010, Spain; [Gutierrez, Ana] CIBERehd, Alicante 03010, Spain; [Alonso-Galan, Horacio] Hosp Univ Donostia Donostia Unibertsitate Ospital, Dept Gastroenterol, Guipuzkoa, Spain; [Alonso-Galan, Horacio] Clin Santa Maria de la Asuncion, Org Sanitaria Integrada Tolosaldea, Guipuzcoa 20014, Spain; [Hernandez-Martinez, Alvaro] Complejo Hosp Especialidades Torrecardenas, Dept Gastroenterol, Almeria 04009, Spain; [Miguel Marrero, Jose] Hosp Univ Insular Gran Canaria, Dept Gastroenterol, Las Palmas Gran Canaria 35016, Spain; [Lorente Poyatos, Rufo] Hosp Gen Univ Ciudad Real, Dept Gastroenterol, Ciudad Real 13005, Spain; [Calafat, Margalida] Hosp Son Llatzer, Dept Gastroenterol, Palma De Mallorca 07198, Spain; [Marti Romero, Lidia] Hosp Francesc De Borja Gandia, Dept Gastroenterol, Valencia 46702, Spain; [Robledo, Pilar] Hosp Univ Caceres, Dept Gastroenterol, Caceres 10004, Spain; [Bosch, Orencio] Hosp Univ Fdn Jimenez Diaz, Dept Gastroenterol, Madrid 28040, Spain; [Jimenez, Nuria] Hosp Gen Univ Elche, Dept Gastroenterol, Alicante 03203, Spain; [Esteve Comas, Maria] Hosp Univ Mutua Terrasa, Dept Gastroenterol, Terrassa 08221, Spain; [Maria Duque, Jose] Hosp San Agustin, Dept Gastroenterol, Aviles 33401, Spain; [Fuentes Coronel, Ana Maria] Hosp Virgen de La Concha, Dept Gastroenterol, Complejo Asistencial Zamora, Zamora 49022, Spain; [Josefa Sampedro, Manuela] Hosp Mataro, Dept Gastroenterol, CSDM, Barcelona 08304, Spain; [Sese Abizanda, Eva] Hosp Arnau Vilanova, Dept Gastroenterol, Lerida 25198, Spain; [Herreros Martinez, Belen] Hosp Villajoyosa, Dept Gastroenterol, Alicante 03570, Spain; [Pozzati, Liliana] Hosp Merida, Dept Gastroenterol, Merida 06800, Spain; [Fernandez Rosaenz, Hipolito] Hosp San Pedro, Dept Gastroenterol, Logrono 26006, Spain; [Crespo Suarez, Belen] Hosp Costa EOXI Lugo Cervo Monforte, Dept Gastroenterol, Lugo 27880, Spain; [Lopez Serrano, Pilar] Hosp Univ Fdn Alcorcon, Dept Gastroenterol, Madrid 28922, Spain; [Lucendo, Alfredo J.] Hosp Gen Tomelloso, Dept Gastroenterol, Tomelloso 13700, Spain; [Lucendo, Alfredo J.] Inst Invest Sanitaria Princesa IIS IP, Madrid 28006, Spain; [Lucendo, Alfredo J.] Ctr Invest Biomed Red Enfermedades Hepat &amp; Digest, Madrid 28006, Spain; [Munoz Vicente, Margarita] Hosp Gen Univ Castellon, Dept Gastroenterol, Castellon de La Plana 12004, Spain; [Bermejo, Fernando] Hosp Univ Fuenlabrada, Dept Gastroenterol, Madrid 28942, Spain; [Bermejo, Fernando] Inst Invest Sanitaria Hosp La Paz IdiPaz, Madrid 28942, Spain; [Ramirez Palanca, Jose Joaquin] Hosp Lluis Alcanyis, Dept Gastroenterol, Valencia 46800, Spain; [Menacho, Margarita] Hosp Joan 23, Dept Gastroenterol, Tarragona 43005, Spain; [Carmona, Amalia] Hosp Povisa, Dept Gastroenterol, Pontevedra 36211, Spain; [Camargo, Raquel] Complejo Hosp Especialidades Virgen de la Victori, Dept Gastroenterol, Malaga 29010, Spain; [Torra Alsina, Sandra] Parc Sanitari St Joan de Deu, Dept Gastroenterol, Barcelona 08830, Spain; [Maroto, Nuria] Hosp Manises, Dept Gastroenterol, Valencia 46940, Spain; [Nerin de la Puerta, Juan] Hosp Royo Villanova, Dept Gastroenterol, Zaragoza 50015, Spain; [Castro, Elena] Complexo Hosp Univ Xeral Calde Lugo, Dept Gastroenterol, Lugo 27004, Spain; [Marin-Jimenez, Ignacio] Hosp Gen Univ Gregorio Maranon, Inst Invest Biomed Gregorio Maranon IiSGM, Dept Gastroenterol, Madrid 28007, Spain; [Botella, Belen] Hosp Univ Infanta Cristina, Dept Gastroenterol, Madrid 28981, Spain; [Sapina, Amparo] Hosp Manacor, Dept Gastroenterol, Manacor 07500, Spain; [Cruz, Noelia] Hosp Doctor Jose Molina Orosa, Dept Gastroenterol, Lanzarote 35500, Spain; [Forcelledo, Jose Luis F.] Hosp Comarcal Sierrallana, Dept Gastroenterol, Torrelavega 39300, Spain; [Bouhmidi, Abdel] Hosp Santa Barbara, Dept Gastroenterol, Puertollano 13500, Spain; [Castano-Milla, Carlos] Hosp Rey Juan Carlos, Dept Gastroenterol, Madrid 28933, Spain; [Opio, Veronica] Hosp Univ Getafe, Dept Gastroenterol, Madrid 28905, Spain; [Nicolas, Isabel] Hosp Gen Univ Reina Sofia, Dept Gastroenterol, Murcia 30003, Spain; [Kutz, Marcos] Hosp Reina Sofia, Dept Gastroenterol, Tudela 31500, Spain; [Abraldes Bechiarelli, Alfredo] Hosp Puerta del Mar, Dept Gastroenterol, Cadiz 11009, Spain; [Gordillo, Jordi] Hosp Santa Creu &amp; Sant Pau, Dept Gastroenterol, Barcelona 08041, Spain; [Ber, Yolanda] Hosp San Jorge, Dept Gastroenterol, Huesca 22004, Spain; [Torres Dominguez, Yolanda] Hosp San Juan de Dios del Aljarafe, Dept Gastroenterol, Seville 41930, Spain; [Novella Duran, Maria Teresa] Hosp Can Misses, Dept Gastroenterol, Ibiza 07800, Spain; [Rodriguez Mondejar, Silvia] Hosp St Joan de Deu, Dept Gastroenterol, Barcelona 08950, Spain; [Martinez-Cerezo, Francisco J.] Hosp Univ St Joan, Dept Gastroenterol, Lerida 25001, Spain; [Kolle, Lilyan] Hosp Gen La Palma, Dept Gastroenterol, Santa Cruz De Tenerife 38713, Spain; [Sabat, Miriam] Hosp Santa Caterina, Dept Gastroenterol, Girona 17190, Spain; [Ledezma, Cesar] Hosp Palamos, Dept Gastroenterol, Girona 17230, Spain; [Iyo, Eduardo] Hosp Comarcal Inca, Dept Gastroenterol, Inca 07300, Spain; [Roncero, Oscar] Hosp Gen La Mancha Ctr, Dept Gastroenterol, Ciudad Real 13600, Spain; [Irisarri, Rebeca] Hosp Garcia Orcoyen, Dept Gastroenterol, Estella 31200, Spain; [Lluis, Laia] Hosp Sagrat Cor, Dept Gastroenterol, Barcelona 08029, Spain; [Blazquez Gomez, Isabel] Hosp Torrejon, Dept Gastroenterol, Madrid 28850, Spain; [Maria Zapata, Eva] Hosp Mendaro, Dept Gastroenterol, Guipuzkoa 20850, Spain; [Jose Alcala, Maria] Hosp Obispo Polanco, Dept Gastroenterol, Teruel 44002, Spain; [Martinez Pascual, Cristina] Hosp Gen Univ Los Arcos del Mar Menor, Dept Gastroenterol, Murcia 30739, Spain; [Montealegre, Maria] Hosp Gen Villarobledo, Dept Gastroenterol, Albacete 02600, Spain; [Mata, Laura] Hosp Medina del Campo, Dept Gastroenterol, Valladolid 47400, Spain; [Monrobel, Ana] Hosp Montilla, Dept Gastroenterol, Cordoba 14550, Spain; [Hernandez Camba, Alejandro] Hosp Quiron Costa Adeje, Dept Gastroenterol, Santa Cruz De Tenerife 38660, Spain; [Hernandez, Luis] Hosp Santos Reyes, Dept Gastroenterol, Aranda De Duero 09400, Spain; [Tejada, Maria] Clin Astarte, Dept Gastroenterol, Cadiz 11011, Spain; [Mir, Alberto] Hosp Ernest Lluch, Dept Gastroenterol, Zaragoza 50299, Spain; [Luisa Galve, Maria] Hosp Cent La Cruz Roja San Jose &amp; Santa Adela, Dept Gastroenterol, Madrid 28003, Spain; [Soler, Marta] Hosp San Juan Dios, Dept Gastroenterol, Tenerife 38009, Spain; [Hervias, Daniel] Hosp Virgen de Altagracia, Dept Gastroenterol, Manzanares 13002, Spain; [Antonio Gomez-Valero, Jose] Hosp Dexeus, Dept Gastroenterol, Barcelona 08028, Spain; [Rodriguez-Artalejo, Fernando; Garcia-Esquinas, Esther] Univ Autonoma Madrid IdiPaz, Sch Med, Dept Prevent Med &amp; Publ Hlth, Madrid 28029, Spain; [Rodriguez-Artalejo, Fernando; Garcia-Esquinas, Esther] CIBERESP, Madrid 28029, Spain</t>
  </si>
  <si>
    <t>Chaparro, M (corresponding author), Univ Autonoma Madrid, Hosp Univ La Princesa, Ctr Invest Biomed Red Enfermedades Hepat &amp; Digest, Inst Invest Sanitaria La Princesa IIS IP, Madrid 28006, Spain.</t>
  </si>
  <si>
    <t>2077-0383</t>
  </si>
  <si>
    <t>JUL</t>
  </si>
  <si>
    <t>Gomez, A; Pato, ML; Bujanda, L; Sala, N; Companioni, O; Cosme, A; Tufano, M; Hanly, DJ; Garcia, N; Sanz-Anquela, JM; Gisbert, JP; Lopez, C; Elizalde, JI; Cuatrecasas, M; Andreu, V; Paules, MJ; Martin-Arranz, MD; Ortega, L; Poves, E; Barrio, J; Torres, MA; Munoz, G; Ferrandez, A; Ramirez-Lazaro, MJ; Lario, S; Gonzalez, CA; Esteller, M; Berdasco, M</t>
  </si>
  <si>
    <t>Follow-Up Study Confirms the Presence of Gastric Cancer DNA Methylation Hallmarks in High-Risk Precursor Lesions</t>
  </si>
  <si>
    <t>CANCERS</t>
  </si>
  <si>
    <t>[Gomez, Antonio; Pato, Miguel L.; Tufano, Martina; Hanly, David J.; Berdasco, Maria] Bellvitge Inst Biomed Res IDIBELL, Canc Epigenet &amp; Biol Program PEBC, Canc Epigenet Grp, Barcelona 08908, Spain; [Pato, Miguel L.; Hanly, David J.; Berdasco, Maria] Josep Carreras Leukaemia Res Inst, Expt &amp; Clin Hematol Program PHEC, Epigenet Therapies Grp, Barcelona 08916, Spain; [Bujanda, Luis; Cosme, Angel] Univ Basque Country, UPV EHU, Ctr Invest Biomed Red Enfermedades Hepat &amp; Digest, Dept Gastroenterol,Hosp Donostia,Inst Biodonostia, San Sebastian 20014, Spain; [Sala, Nuria; Companioni, Osmel; Garcia, Nadia; Gonzalez, Carlos A.] Inst Catala Oncol, Unit Nutr Environm &amp; Canc, Barcelona 08908, Spain; [Sala, Nuria; Garcia, Nadia] Catalan Inst Oncol ICO IDIBELL, Translat Res Lab, Barcelona 08908, Spain; [Sanz-Anquela, Jose Miguel] Hosp Univ Principe Asturias, Dept Pathol, Alcala De Henares 28805, Spain; [Gisbert, Javier P.; Lopez, Consuelo] Univ Autonoma Madrid, Inst Invest Sanit Princesa IIS IP, Hosp Univ La Princesa, Dept Gastroenterol, Madrid 28006, Spain; [Gisbert, Javier P.; Lopez, Consuelo] Ctr Invest Biomed Red Enfermedades Hepat &amp; Digest, Madrid 28006, Spain; [Elizalde, Jose Ignacio] Hosp Clin Barcelona, IDIBAPS, Dept Gastroenterol, Barcelona 08036, Spain; [Elizalde, Jose Ignacio; Cuatrecasas, Miriam] CIBEREHD, Barcelona 08036, Spain; [Cuatrecasas, Miriam] Hosp Clin Barcelona, IDIBAPS, Dept Pathol, Barcelona 08036, Spain; [Andreu, Victoria] Hosp Viladecans, Dept Gastroenterol, Barcelona 08840, Spain; [Paules, Maria Jose] Hosp Univ Bellvitge, Dept Pathol, Lhospitalet De Llobregat 08907, Spain; [Martin-Arranz, Maria Dolores] Hosp Univ La Paz, Inst Invest Sanit La Paz IdiPaz, Dept Gastroenterol, Madrid 28046, Spain; [Ortega, Luis] Hosp Clin San Carlos, Dept Gastroenterol, Madrid 28040, Spain; [Poves, Elvira] Hosp Univ Principe Asturias, Dept Gastroenterol, Alcala De Henares 28805, Spain; [Barrio, Jesus] Hosp Univ Rio Hortega, Dept Gastroenterol, Valladolid 47012, Spain; [Torres, Maria Angeles] Hosp Univ Rio Hortega, Dept Pathol, Valladolid 47012, Spain; [Munoz, Guillermo; Ferrandez, Angel] Hosp Clin Univ Lozano Blesa, Dept Gastroenterol, Zaragoza 50009, Spain; [Ramirez-Lazaro, Maria Jose; Lario, Sergio] Inst Univ Parc Tauli, Digest Dis Serv, Dept Med, Sabadell 08201, Spain; [Esteller, Manel] Josep Carreras Leukaemia Res Inst IJC, Canc &amp; Leukemia Epigenet &amp; Biol Program PEBCL, Canc Epigenet Grp, Barcelona 08916, Spain; [Esteller, Manel] Ctr Invest Biomed Red Canc CIBERONC, Madrid 28029, Spain; [Esteller, Manel] Inst Catalana Recerca &amp; Estudis Avancats ICREA, Barcelona 08010, Spain; [Esteller, Manel] Univ Barcelona, Sch Med &amp; Hlth Sci, Physiol Sci Dept, Barcelona 08036, Spain</t>
  </si>
  <si>
    <t>Berdasco, M (corresponding author), Bellvitge Inst Biomed Res IDIBELL, Canc Epigenet &amp; Biol Program PEBC, Canc Epigenet Grp, Barcelona 08908, Spain.; Berdasco, M (corresponding author), Josep Carreras Leukaemia Res Inst, Expt &amp; Clin Hematol Program PHEC, Epigenet Therapies Grp, Barcelona 08916, Spain.</t>
  </si>
  <si>
    <t>2072-6694</t>
  </si>
  <si>
    <t>JUN</t>
  </si>
  <si>
    <t>Roig, CA; Ferrer, CS; Cordon, JP; Garcia, JLR; Azofra, MS; Arranz, EM; Diaz, IG; Costa, CA; Ramirez, LG; Arranz, MDM</t>
  </si>
  <si>
    <t>Ustekinumab and vedolizumab influence on cardiovascular risk factors in patients with Inflammatory Bowel Disease</t>
  </si>
  <si>
    <t>JOURNAL OF CROHNS &amp; COLITIS</t>
  </si>
  <si>
    <t>Meeting Abstract</t>
  </si>
  <si>
    <t>[Amiama Roig, C.; Suarez Ferrer, C.; Poza Cordon, J.; Rueda Garcia, J. L.; Sanchez Azofra, M.; Martin Arranz, E.; Gonzalez Diaz, I.; Amor Costa, C.; Martin Arranz, M. D.] La Paz Univ Hosp, Dept Gastroenterol &amp; Hepatol, Madrid, Spain; [Garcia Ramirez, L.] La Paz Univ Hosp, Hosp La Paz Inst Hlth Res IdiPAZ, Madrid, Spain</t>
  </si>
  <si>
    <t>1873-9946</t>
  </si>
  <si>
    <t>MAY</t>
  </si>
  <si>
    <t>S462</t>
  </si>
  <si>
    <t>S463</t>
  </si>
  <si>
    <t>Costa, CA; Ferrer, CS; Cordon, JP; Garcia, JLR; Azofra, MS; Arranz, EM; Diaz, IG; Roig, CA; Ramirez, LG; Arranz, MDM</t>
  </si>
  <si>
    <t>Withdrawal of thiopurines in patients with Ulcerative Colitis in remission</t>
  </si>
  <si>
    <t>[Amor Costa, C.; Suarez Ferrer, C.; Poza Cordon, J.; Rueda Garcia, J. L.; Sanchez Azofra, M.; Martin Arranz, E.; Gonzalez Diaz, I.; Amiama Roig, C.; Garcia Ramirez, L.; Martin Arranz, M. D.] Univ Autonoma Madrid, La Paz Univ Hosp, Hosp La Paz, Inst Hlth Res IdiPAZ,Gastroenterol &amp; Hepatol, Madrid, Spain</t>
  </si>
  <si>
    <t>S534</t>
  </si>
  <si>
    <t>Chaparro, M; Rey, IB; Fernandez-Salgado, E; Garcia, JG; Ramos, L; Palomares, MTDL; Arguelles, E; Flores, EI; Cabelo, M; Iturria, SR; Ortiz, AN; Charro, M; Ginard, D; Sadornil, CD; Ochoa, OM; David, B; Iyo, E; Casbas, AG; de la Piscina, PR; Bosca-Watts, MM; Arroyo, M; Garcia, MJ; Hinojosa, E; Gordillo, J; Montiel, PM; Jimenez, BV; Ivorra, CQ; Moron, JMV; Huguet, JM; Lama, YG; Santos, AIM; Amo, VM; Arranz, MDM; Bermejo, F; Cadilla, JM; Salazar, PF; Novella, C; Vispo, E; Barreiro-de Acosta, M; Gisbert, JP</t>
  </si>
  <si>
    <t>Influence of Crohn's Disease phenotype in the retention rate of ustekinumab treatment: SUSTAIN Study</t>
  </si>
  <si>
    <t>[Chaparro, M.; Gisbert, J. P.] Univ Autonoma Madrid, Hosp Univ La Princesa, Inst Invest Sanitaria Princesa IIS IP, Madrid, Spain; [Chaparro, M.; Gisbert, J. P.] Ctr Invest Biomed Red Enfermedades Hepat &amp; Digest, Gastroenterol, Madrid, Spain; [Baston Rey, I.; Barreiro-de Acosta, M.] Complejo Hosp Univ Santiago, Gastroenterol, Santiago De Compostela, Spain; [Fernandez-Salgado, E.] Compleo Hosp Pontevedra, Gastroenterol, Pontevedra, Spain; [Gonzalez Garcia, J.] Hosp Publ Comarcal Inmaculada, Gastroenterol, Almeria, Spain; [Ramos, L.] Hosp Univ Canarias, Gastroenterol, Tenerife, Spain; [Diz-Lois Palomares, M. T.] Hosp Univ A Coruna, Gastroenterol, La Coruna, Spain; [Arguelles, E.] Univ Seville, Gastroenterol, Hosp Univ Virgen Macarena, Fac Med, Seville, Spain; [Iglesias Flores, E.] Univ Cordoba, Hosp Univ Reina Sofia, Inst Maimonides Invest Biomed Cordoba, Gastroenterol, Cordoba, Spain; [Cabelo, M.] Hosp Univ Virgen Valme, Gastroenterol, Seville, Spain; [Rubio Iturria, S.] Compleo Hosp Navarra, Gastroenterol, Pamplona, Spain; [Nunez Ortiz, A.] Hosp Univ Virgen Rocio, Gastroenterol, Seville, Spain; [Charro, M.] Hosp Barbastro, Gastroenterol, Barbastro, Spain; [Ginard, D.] Hosp Univ Son Espases, Gastroenterol, Palma de Mallorca, Spain; [Duenas Sadornil, C.] Hosp San Pedro Alcantara, Gastroenterol, Caceres, Spain; [Merino Ochoa, O.] Hosp Univ Cruces, Gastroenterol, Baracaldo, Spain; [David, B.] Hosp Univ Girona Doctor Josep Trueta, Gastroenterol, Girona, Spain; [Iyo, E.] Hosp Comarcal Inca, Gastroenterol, Inca, Spain; [Gutierrez Casbas, A.] Hosp Gen Univ Alicante, Inst Invest Sanitaria &amp; Biomed Alicante ISABIAL, Alicante, Spain; [Gutierrez Casbas, A.] Ctr Invest Biomed Red Enfermedades Hepat &amp; Digest, Gastroenterol, Alicante, Spain; [Ramirez de la Piscina, P.] Hosp Univ Araba Txagorritxu, Gastroenterol, Araba Txagorritxu, Spain; [Bosca-Watts, M. M.] Hosp Clin Univ Valencia, Gastroenterol, Valencia, Spain; [Arroyo, M.] Hosp Clin Univ Lozano Blesa, Gastroenterol, Zaragoza, Spain; [Garcia, M. J.] Hosp Univ Marques Valdecilla IDIVAL, Gastroenterol, Santander, Spain; [Hinojosa, E.] Hosp Manises, Gastroenterol, Manises, Spain; [Gordillo, J.] Hosp Santa Creu &amp; Sant Pau, Gastroenterol, Barcelona, Spain; [Martinez Montiel, P.] Hosp Univ 12 Octubre, Gastroenterol, Madrid, Spain; [Velayos Jimenez, B.] Hosp Clin Univ Valladolid, Gastroenterol, Valladolid, Spain; [Quilez Ivorra, C.] Hosp Marina Baixa, Gastroenterol, Villajoyosa, Spain; [Vazque Moron, J. M.] Hosp Univ Juan Ramon Jimenez, Gastroenterol, Huelva, Spain; [Huguet, J. M.] Hosp Gen Univ Valencia, Gastroenterol, Valencia, Spain; [Gonzalez Lama, Y.] Hosp Univ Puerta Hierro, Gastroenterol, Majadabonda, Spain; [Munagorri Santos, A. I.] Hosp Univ Donostia, Gastroenterol, San Sebastian, Spain; [Amo, V. M.] Hosp Reg Malaga, Gastroenterol, Malaga, Spain; [Martin Arranz, M. D.] Univ Autonoma Madrid, Gastroenterol, Hosp Univ La Paz, Inst Invest Sanitaria Hosp La Paz IdiPaz,Fac Med, Madrid, Spain; [Bermejo, F.] Hosp Univ Fuenlabrada, Gastroenterol, Inst Invest Sanitaria Hosp La Paz IdiPaz, Madrid, Spain; [Martinez Cadilla, J.] Hosp Alvaro Cunqueiro, Gastroenterol, Vigo, Spain; [Fradejas Salazar, P.] Hosp Virgen Concha, Gastroenterol, Zamora, Spain; [Novella, C.; Vispo, E.] Janssen Med Dept, Gastroenterol, Madrid, Spain</t>
  </si>
  <si>
    <t>S299</t>
  </si>
  <si>
    <t>S300</t>
  </si>
  <si>
    <t>Chaparro, M; Garre, A; Ortiz, AN; Palomares, MTDL; Rodriguez, C; Riestra, S; Vela, M; Benitez, JM; Salgado, EF; Rodriguez, ES; Hernandez, V; Ferreiro-Iglesias, R; Diaz, AP; Barrio, J; Huguet, JM; Arias, L; Martin-Arranz, MD; Calvet, X; Ginard, D; Alonso-Abreu, I; Fernandez-Salazar, L; Trastoy, PV; Rivero, M; Vera-Mendoza, I; Vega, P; Navarro, P; Sierra, M; Cabriada, JL; Aguas, M; Vicente, R; Navarro-Llavat, M; Echarri, A; Gomollon, F; del Rio, EG; Casanova, MJ; Spicakova, K; de Zarate, JO; Alonso-Galan, H; Barreiro-de Acosta, M; Gisbert, JP</t>
  </si>
  <si>
    <t>Risk and predictors of surgery in a newly diagnosed cohort of IBD patients in the biologic era: Results from the EpidemIBD study</t>
  </si>
  <si>
    <t>[Chaparro, M.; Garre, A.; Casanova, M. J.; Gisbert, J. P.] Univ Autonoma Madrid, Hosp Univ Princesa, Inst Invest Sanitaria Princesa IIS IP, Madrid, Spain; [Chaparro, M.; Garre, A.; Casanova, M. J.; Gisbert, J. P.] Ctr Invest Biomed Red Enfermedades Hepat &amp; Digest, Gastroenterol Unit, Madrid, Spain; [Nunez Ortiz, A.] Hosp Univ Virgen del Rocio, Gastroenterol Unit, Seville, Spain; [Diz-Lois Palomares, M. T.] Hosp Univ A Coruna, Gastroenterol Unit, La Coruna, Spain; [Rodriguez, C.] Complejo Hosp Navarra, Gastroenterol Unit, Pamplona, Spain; [Riestra, S.] Hosp Univ Cent Asturias, Oviedo, Spain; [Riestra, S.] ISPA, Gastroenterol Unit, Oviedo, Spain; [Vela, M.] Complejo Hosp Univ Ntra Sra de Candelaria, Gastroenterol Unit, Santa Cruz De Tenerife, CA, Spain; [Benitez, J. M.] Hosp Univ Reina Sofia, Cordoba, Spain; [Benitez, J. M.] IMIBIC, Gastroenterol Unit, Cordoba, Spain; [Fernandez Salgado, E.] Complexo Hosp Univ Pontevedra, Gastroenterol Unit, Inst Invest Sanitaria Galicia Sur, Pontevedra, Spain; [Sanchez Rodriguez, E.] Hosp Ramon &amp; Cajal, Gastroenterol Unit, Madrid, Spain; [Hernandez, V.] Hosp Alvaro Cunqueiro Estrutura Organizativa Xest, Gastroenterol Unit, Vigo, Spain; [Ferreiro-Iglesias, R.; Barreiro-de Acosta, M.] Complexo Hosp Univ Santiago, Gastroenterol Unit, Santiago De Compostela, Spain; [Ponferrada Diaz, A.] Hosp Univ Infanta Leonor, Gastroenterol Unit, Madrid, Spain; [Barrio, J.] Hosp Univ Rio Hortega, Gastroenterol Unit, Valladolid, Spain; [Huguet, J. M.] Consorcio Hosp Gen Univ Valencia, Gastroenterol Unit, Valencia, Spain; [Arias, L.] Hosp Univ Burgos, Gastroenterol Unit, Burgos, Spain; [Martin-Arranz, M. D.] Univ Autonoma Madrid, Gastroenterol Unit, Hosp Univ La Paz, Sch Med,Hosp La Paz,Inst Hlth Res, Madrid, Spain; [Calvet, X.] Univ Autonoma Barcelona, CIBERehd Inst Salud Carlos III, Hosp Univ Parc Tauli Sabadell, Dept Med,Inst Salud Carlos III,Gastroenterol Uni, Barcelona, Spain; [Ginard, D.] Hosp Univ Son Espases, Gastroenterol Unit, Palma De Mallorca, Spain; [Alonso-Abreu, I.] Hosp Univ Canarias HUC, Gastroenterol Unit, Santa Cruz De Tenerife, Spain; [Fernandez-Salazar, L.] Hosp Clin Univ Valladolid, Gastroenterol Unit, Valladolid, Spain; [Varela Trastoy, P.] Hosp Cabuenes, Gastroenterol Unit, Gijon, Spain; [Rivero, M.] Hosp Univ Marques de Valdecilla, Santander, Spain; [Rivero, M.] IDIVAL, Gastroenterol Unit, Santander, Spain; [Vera-Mendoza, I.] Hosp Univ Puerta de Hierro Majadahonda, Gastroenterol Unit, Madrid, Spain; [Vega, P.] Complexo Hosp Univ Ourense, Gastroenterol Unit, Orense, Spain; [Navarro, P.] Univ Valencia, Gastroenterol Unit, Hosp Clin Univ Valencia, Valencia, Spain; [Sierra, M.] Complejo Asistencial Univ Leon, Gastroenterol Unit, Leon, Spain; [Cabriada, J. L.] Hosp Galdakao Usansolo, Gastroenterol Unit, Galdakao, Spain; [Aguas, M.] Hosp Univ &amp; Politecn La Fe, Valencia, Spain; [Aguas, M.] CIBERehd, Gastroenterol Unit, Valencia, Spain; [Vicente, R.] Hosp Univ Miguel Servet, Gastroenterol Unit, Zaragoza, Spain; [Navarro-Llavat, M.] Hosp St Joan Despi Moises Broggi, Gastroenterol Unit, Barcelona, Spain; [Echarri, A.] Complejo Hosp Univ Ferrol, Gastroenterol Unit, La Coruna, Spain; [Gomollon, F.] Hosp Clin Univ Lozano Blesa IIS Aragon, Zaragoza, Spain; [Gomollon, F.] CIBERehd, Gastroenterol Unit, Zaragoza, Spain; [Guerra del Rio, E.] Hosp Univ Gran Canaria Dr Negrin, Gastroenterol Unit, Las Palmas Gran Canaria, Spain; [Spicakova, K.] Hosp Univ Araba Sede Txagorritxu &amp; Sede Santiago, Gastroenterol Unit, Alava, Spain; [Ortiz de Zarate, J.] Hosp Univ Basurto, Gastroenterol Unit, Bilbao, Spain; [Alonso-Galan, H.] Hosp Univ Donostia, Donostia Unibertsitate Ospital, Guipuzkoa &amp; Org Sanitaria Integrada Thlosaldea, Clin Santa Maria de la Asuncion,Gastroenterol Uni, Guipuzcoa, Spain</t>
  </si>
  <si>
    <t>S018</t>
  </si>
  <si>
    <t>S020</t>
  </si>
  <si>
    <t>Chaparro, M; Rey, IB; Fernandez-Salgado, F; Garcia, JG; Ramos, L; Palomares, MTDL; Argueelles, E; Flores, EI; Cabello, M; Iturria, SR; Ortiz, AN; Charro, M; Ginard, D; Sadornil, CD; Ochoa, OM; Busquets, D; Iyo, E; Casbas, AG; de la Piscina, PR; Bosca-Watts, MM; Arroyo, M; Garcia, MJ; Hinojosa, E; Gordillo, J; Montiel, PM; Jimenez, BV; Ivorra, CQ; Moron, JMV; Huget, JM; Lama, YG; Santos, AIM; Amo, VM; Arranz, MDM; Bermejo, F; Cadilla, JM; Salazar, PF; Novella, C; Vispo, E; Barreiro-de Acosta, M; Gisbert, JP</t>
  </si>
  <si>
    <t>Influence of concomitant immunosuppresives in retention rate in Crohn's Disease patients under ustekinumab in the SUSTAIN Study</t>
  </si>
  <si>
    <t>[Chaparro, M.; Gisbert, J. P.] Univ Autonoma Madrid, Hosp Univ La Princesa, Inst Invest Sanitaria Princesa IIS IP, Madrid, Spain; [Chaparro, M.; Gisbert, J. P.] Ctr Invest Biomed Red Enfermedades Hepat &amp; Digest, Dept Gastroenterol, Madrid, Spain; [Baston Rey, I.; Barreiro-de Acosta, M.] Complejo Hosp Univ Santiago, Dept Gastroenterol, Santiago De Compostela, Spain; [Fernandez-Salgado, F.] Complejo Hosp Pontevedra, Dept Gastroenterol, Pontevedra, Spain; [Gonzalez Garcia, J.] Hosp Publ Comarcal Inmaculada, Dept Gastroenterol, Almeria, Spain; [Ramos, L.] Hosp Univ Canarias, Dept Gastroenterol, Tenerife, Spain; [Diz-Lois Palomares, M. T.] Hosp Univ A Coruna, Dept Gastroenterol, La Coruna, Spain; [Argueelles, E.] Hosp Univ Virgen Macarena, Seville, Spain; [Argueelles, E.] Univ Seville, Gastroenterol, Seville, Spain; [Iglesias Flores, E.] Hosp Univ Reina Sofia, Dept Gastroenterol, Cordoba, Spain; [Cabello, M.] Hosp Univ Virgen de Valme, Dept Gastroenterol, Seville, Spain; [Rubio Iturria, S.] Complejo Hosp Navarra, Dept Gastroenterol, Pamplona, Spain; [Nunez Ortiz, A.] Hosp Univ Virgen del Rocio, Dept Gastroenterol, Seville, Spain; [Charro, M.] Hosp Barbastro, Dept Gastroenterol, Barbastro, Spain; [Ginard, D.] Hosp Univ Son Espases, Dept Gastroenterol, Palma De Mallorca, Spain; [Duenas Sadornil, C.] Hosp San Pedro Alcantara, Dept Gastroenterol, Caceres, Spain; [Merino Ochoa, O.] Hosp Univ Cruces, Dept Gastroenterol, Baracaldo, Spain; [Busquets, D.] Hosp Univ Girona Doctor Josep Trueta, Dept Gastroenterol, Girona, Spain; [Iyo, E.] Hosp Comarcal Inca, Dept Gastroenterol, Inca, Spain; [Gutierrez Casbas, A.] Hosp Gen Univ Alicante, Ctr Invest Biomed Red Enfermedades Hepat Digest C, Inst Invest Sanitaria &amp; Biomed Alicante ISABIAL, Alicante, Spain; [Ramirez de la Piscina, P.] Hosp Univ Araba Tragorritxu, Dept Gastroenterol, Araba Tragorritxu, Spain; [Bosca-Watts, M. M.] Hosp Clin Valencia, Dept Gastroenterol, Valencia, Spain; [Arroyo, M.] Hosp Clin Univ Lozano Blesa, Dept Gastroenterol, Zaragoza, Spain; [Garcia, M. J.] Hosp Univ Marques De Valdecilla, IDIVAL, Gastroenterol, Santander, Spain; [Hinojosa, E.] Hosp Manises, Gastroenterol Dept, Manises, Spain; [Gordillo, J.] Hosp Santa Creu &amp; Sant Pau, Dept Gastroenterol, Barcelona, Spain; [Martinez Montiel, P.] Hosp Univ 12 Octubre, Dept Gastroenterol, Madrid, Spain; [Velayos Jimenez, B.] Hosp Univ Valladolidd, Dept Gastroenterol, Valladolid, Spain; [Quilez Ivorra, C.] Hosp Marina Baixa, Dept Gastroenterol, Villajoyosa, Spain; [Vazquez Moron, J. M.] Hosp Univ Juan Ramon Jimenez, Dept Gastroenterol, Huelva, Spain; [Huget, J. M.] Hosp Gen Univ Valencia, Gastroenterol Dept, Valencia, Spain; [Gonzalez Lama, Y.] Hosp Univ Puerta Hierro, Dept Gastroenterol, Majadahonda, Spain; [Munagorri Santos, A. I.] Hosp Univ Donostia, Dept Gastroenterol, San Sebastian, Spain; [Amo, V. M.] Hosp Reg Malaga, Dept Gastroenterol, Malaga, Spain; [Martin Arranz, M. D.] Univ Autonoma Madrid, Gastroenterol Dept, Hosp Univ La Paz, Inst Invest Sanitaria Hosp La Paz IdiPaz Fac Med, Madrid, Spain; [Bermejo, F.] Hosp Univ Fuenlabrada, Inst Invest Sanitaria Hosp La Paz IdiPaz, Dept Gastroenterol, Madrid, Spain; [Martinez Cadilla, J.] Hosp Alvaro Cunqueiro, Dept Gastroenterol, Vigo, Spain; [Fradejas Salazar, P.] Hosp Virgen Concha, Dept Gastroenterol, Zamora, Spain; [Novella, C.; Vispo, E.] Janssen Med Dept, Dept Gastroenterol, Madrid, Spain</t>
  </si>
  <si>
    <t>S489</t>
  </si>
  <si>
    <t>S490</t>
  </si>
  <si>
    <t>Casbas, AG; Zapater, P; Ricart, E; Gonzalez-Vivo, M; Gordillo, J; Olivares, D; Vera-Mendoza, I; Manosa, M; Gisbert, JP; Aguas, M; Sanchez-Rodriguez, E; Bosca, M; Laredo, V; Camps, B; Marin-Jimenez, I; Zabana, Y; Martin-Arranz, MD; Munoz, R; Navarro-Llavat, M; Sierra, E; Madero, L; Vela, M; Perez-Calle, J; Sainz, E; Calvet, X; Sicilia, B; Morales, V; Bermejo, F; Fernandez-Salazar, L; Van Domselaar, M; De Castro, L; Rodriguez, C; Munoz-Villafranca, C; Lorente, R; Rivero, M; Iglesias, E; Herreros, B; Barreiro-de-Acosta, M; Domenech, E; Frances, R</t>
  </si>
  <si>
    <t>Inflammatory bowel disease in immigrants to Spain: results of the EIIMIGRA study from GETECCU (ENEIDA registry)</t>
  </si>
  <si>
    <t>[Gutierrez Casbas, A.] Hosp Gen Univ Alicante, Ctr Invest Biomed Red Enfermedades Hepat &amp; Digest, Inst Invest Sanitaria &amp; Biomed Alicante ISABIAL, Gastroenterol, Alicante, Spain; [Zapater, P.] Univ Miguel Hernandez Elche, ISABIAL, CIBERehd, Clin Pharmacol,Hosp Gen Univ Alicante, Alicante, Spain; [Ricart, E.] Hosp Clin Barcelona, CIBERehd, Gastroenterol, Barcelona, Spain; [Gonzalez-Vivo, M.] Parc Salut Mar, Gastroenterol, Barcelona, Spain; [Gordillo, J.] Hosp Santa Creu &amp; Sant Pau, Gastroenterol, Barcelona, Spain; [Olivares, D.] Hosp Univ Clin San Carlos, Gastroenterol, Madrid, Spain; [Vera-Mendoza, I.] Hosp Univ Puerta Hierro Majadahonda, Gastroenterol, Madrid, Spain; [Manosa, M.] Hosp Badalona Germans Trias &amp; Pujol, Badalona, Spain; [Manosa, M.] CIBERehd, Gastroenterol, Badalona, Spain; [Gisbert, J. P.] Univ Autonoma Madrid, Hosp Univ Princesa, Inst Invest Sanitaria Princesa IIS IP, CIBERehd,Gastroenterol, Madrid, Spain; [Aguas, M.] Hosp Univ &amp; Politecn La Fe, CIBERehd, Gastroenterol, Valencia, Spain; [Sanchez-Rodriguez, E.] Hosp Univ Ramon y Cajal, Gastroenterol, Madrid, Spain; [Bosca, M.] Univ Valencia, Hosp Clin Univ Valencia, Gastroenterol, Valencia, Spain; [Laredo, V.] Hosp Clin Univ Lozano Blesa IIS Aragon, Gastroenterol, Zaragoza, Spain; [Camps, B.] Hosp Univ Bellvitge, Gastroenterol, Barcelona, Spain; [Marin-Jimenez, I.] Hosp Gen Univ Gregorio Maranon, Inst Invest Biomed Gregorio Maranon IiSGM, Gastroenterol, Madrid, Spain; [Zabana, Y.] Hosp Univ Mutua Terrasa CIBERehd, Gastroenterol, Barcelona, Spain; [Martin-Arranz, M. D.] Hosp Univ La Paz, Gastroenterol, Madrid, Spain; [Munoz, R.] Hosp Gen Univ Alicante, Gastroenterol, Alicante, Spain; [Navarro-Llavat, M.] Hosp St Joan Despi Moises Broggi, Gastroenterol, Barcelona, Spain; [Sierra, E.] Hosp Univ Miguel Servert, Gastroenterol, Zaragoza, Spain; [Madero, L.] Hosp Gen Univ Elche, Gastroenterol, Elche, Spain; [Vela, M.] Hosp Univ Nuestra Senora Candelaria, Gastroenterol, Santa Cruz De Tenerife, Spain; [Perez-Calle, J.] Hosp Univ Fdn Alcorcon, Gastroenterol, Madrid, Spain; [Sainz, E.] Althaia Xarxa Assistencial &amp; Univ Manresa Barcelo, Gastroenterol, Barcelona, Spain; [Calvet, X.] Univ Autonoma Barcelona, Hosp Univ Parc Tauli Sabadell, Dept Med, CIBERehd,Gastroenterol, Barcelona, Spain; [Sicilia, B.] Hosp Univ Burgos, Gastroenterol, Burgos, Spain; [Morales, V.] Hosp Gen Granollers, Gastroenterol, Barcelona, Spain; [Bermejo, F.] Hosp Univ Fuenlabrada, Madrid, Spain; [Bermejo, F.] Inst Invest Sanitaria Hosp La Paz IdiPaz Madrid, Gastroenterol, Madrid, Spain; [Fernandez-Salazar, L.] Hosp Clin Univ Valladolid, Gastroenterol, Valladolid, Spain; [Van Domselaar, M.] Hosp Torrejon Ardoz, Gastroenterol, Madrid, Spain; [De Castro, L.] Galicia Sur Hlth Res Inst IIS Galicia Sur SERGAS, Xerencia Xest Integrada Vigo SERGAS Vigo, Res Grp Digest Dis, Gastroenterol, Vigo, Spain; [Rodriguez, C.] Complejo Hosp Navarra, Gastroenterol, Pamplona, Spain; [Munoz-Villafranca, C.] Hosp Univ Basurto, Gastroenterol, Bilbao, Spain; [Lorente, R.] Hosp Gen Univ Ciudad Real, Gastroenterol, Ciudad Real, Spain; [Rivero, M.] Hosp Univ Marques Valdecilla, Santander, Spain; [Rivero, M.] IDIVAL, Gastroenterol, Santander, Spain; [Iglesias, E.] Hosp Univ Reina Sofia IMIBIC, Gastroenterol, Cordoba, Spain; [Herreros, B.] Hosp Marina Baixa, Gastroenterol, Villajoyosa, Spain; [Barreiro-de-Acosta, M.] Complexo Hosp Univ Santiago Santiago De Compostel, Gastroenterol, Santiago De Compostela, Spain; [Domenech, E.] Hosp Badalona Germans Trias &amp; Pujol, CIBERehd, Gastroenterol, Badalona, Spain; [Frances, R.] Univ Miguel Hernandez Elche, Inst Invest Sanitaria &amp; Biomed Alicante ISABIAL, CIBERehd, Clin Med Immunol, Alicante, Spain</t>
  </si>
  <si>
    <t>S567</t>
  </si>
  <si>
    <t>S568</t>
  </si>
  <si>
    <t>Ciria, MM; Calafat, M; Ricart, E; Nos, P; Iglesias, E; Riestra, S; Lopez-Sanroman, A; Vera, M; Guardiola, J; Hernandez, V; Rivero, M; Carpio, D; Minguez, M; Alba, C; Martin-Arranz, MD; Rodriguez, E; Gomollon, F; Garcia-Lopez, S; Casbas, AG; Calvet, X; Gonzalez-Munoza, C; Barrio, J; Gisbert, JP; Sicilia, B; Perez-Calle, JL; Bujanda, B; Esteve, M; Ramos, L; Varela, P; Sierra, M; Merino, O; Bermejo, F; Barreiro-de Acosta, M; Rodriguez, A; Marquez, L; Garcia-Bosch, O; Cabriada, JL; Lorente, R; Canete, F; Domenech, E</t>
  </si>
  <si>
    <t>Management and outcome of postoperative Crohn's Disease in the elderly as compared to young adults: Data from Eneida registry</t>
  </si>
  <si>
    <t>[Manosa Ciria, M.; Calafat, M.; Canete, F.; Domenech, E.] Hosp Badalona Germans Trias &amp; Pujol, Gastroenterol, Badalona, Spain; [Manosa Ciria, M.; Calafat, M.; Ricart, E.; Nos, P.; Gutierrez Casbas, A.; Calvet, X.; Gisbert, J. P.; Bujanda, L.; Esteve, M.; Ramos, L.; Canete, F.; Domenech, E.] CiberHED, Madrid, Spain; [Ricart, E.] Hosp Clin Barcelona, Gastroenterol, Barcelona, Spain; [Nos, P.] Hosp La Fe, Gastroenterol, Valencia, Spain; [Iglesias, E.] Hosp Reina Sofia, Gastroenterol, Cordoba, Spain; [Riestra, S.] Hosp Cent Asturias, Gastroenterol, Oviedo, Spain; [Lopez-Sanroman, A.] Hosp Ramon &amp; Cajal, Gastroenterol, Madrid, Spain; [Vera, M.] Hosp Puerta de Hierro, Gastroenterol, Majadahonda, Spain; [Guardiola, J.] Hosp Bellvitge Princeps Espanya, Gastroenterol, Hospitale De Llobregat, Spain; [Hernandez, V.] Hosp Alvaro Cunqueiro, Gastroenterol, Vigo, Spain; [Rivero, M.] Hosp Marques de Valdecillas, Gastroenterol, Santander, Spain; [Carpio, D.] Complexo Hosp Univ Pontevedra, Gastroenterol, Pontevedra, Spain; [Minguez, M.] Hosp Clin Univ, Gastroenterol, Valencia, Spain; [Alba, C.] Hosp Clin San Carlos, Gastroenterol, Madrid, Spain; [Martin-Arranz, M. D.] Hosp Univ La Paz, Gastroenterol, Madrid, Spain; [Rodriguez, E.] Hosp Nuestra Senora Candelaria, Gastroenterol, Santa Cruz De Tenerife, Spain; [Gomollon, F.] Hosp Univ Lozano Bless, Gastroenterol, Zaragoza, Spain; [Garcia-Lopez, S.] Hosp Univ Miguel Servet, Gastroenterol, Zaragoza, Spain; [Gutierrez Casbas, A.] Hosp Gen Univ Alicante, Gastroenterol, Alicante, Spain; [Gutierrez Casbas, A.] IsaBIAL, Inst Invest Sanitaria &amp; Biomed Alicante ISABIAL, Alicante, Spain; [Calvet, X.] Hosp Parc Tauli, Gastroenterol, Sabadell, Spain; [Gonzalez-Munoza, C.] Hosp Santa Creu &amp; Sant Pau, Gastroenterol, Barcelona, Spain; [Barrio, J.] Hosp Univ Rio Hortega, Gastroenterol, Valladolid, Spain; [Gisbert, J. P.] Hosp Princess, Gastroenterol, Madrid, Spain; [Sicilia, B.] Hosp Univ Burgos, Gastroenterol, Burgos, Spain; [Perez-Calle, J. L.] Hosp Fdn Alcorcon, Alcorcon, Spain; [Bujanda, L.] Hosp Univ Donostia, Gastroenterol, Donostia San Sebastian, Spain; [Esteve, M.] Hosp Univ Mutua Terrassa, Gastroenterol, Terrassa, Spain; [Ramos, L.] Hosp Univ Canarias, Gastroenterol, San Cristobal la Laguna, Spain; [Varela, P.] Hosp Univ Cabuenes, Gastroenterol, Gijon, Spain; [Sierra, M.] Hosp Univ Leon, Leon, Spain; [Merino, O.] Hosp Univ Cruces, Gastroenterol, Baracaldo, Spain; [Bermejo, F.] Hosp Univ Fuenlabrada, Gastroenterol, Fuenlabrada, Spain; [Bermejo, F.] Inst Hosp Univ La Paz IdiPAZ, IdiPAZ, Madrid, Spain; [Barreiro-de Acosta, M.] Hosp Clin Univ Santiago, Gastroenterol, Santiago De Compostela, Spain; [Rodriguez, A.] Hosp Univ Salamanca, Gastroenterol, Salamanca, Spain; [Marquez, L.] Hosp Mar, Gastroenterol, Barcelona, Spain; [Garcia-Bosch, O.] Hosp Moises Broggi, Gastroenterol, St Joan Despi, Spain; [Cabriada, J. L.] Hosp Galdakao, Gastroenterol, Bilbao, Spain; [Lorente, R.] Hosp Gen Ciudad Real, Gastroenterol, Ciudad Real, Spain</t>
  </si>
  <si>
    <t>S069</t>
  </si>
  <si>
    <t>S070</t>
  </si>
  <si>
    <t>Arranz, EM; Ferrer, CS; Ramirez, LG; Azofra, MS; Garcia, JLR; Cordon, JP; Arranz, MDM</t>
  </si>
  <si>
    <t>Cromoendoscopy versus second generation Narrow band Imaging for dysplasia detection in IBD. An interim analysis of a prospective randomized control trial.</t>
  </si>
  <si>
    <t>[Martin Arranz, E.; Suarez Ferrer, C.; Sanchez Azofra, M.; Rueda Garcia, J. L.; Poza Cordon, J.; Martin Arranz, M. D.] Hosp Univ Univ Paz, Hosp La Paz Inst Hlth Res IdiPAZ, Dept Gastroenterol, Madrid, Spain; [Garcia Ramirez, L.] Hosp La Paz Inst Hlth Res IdiPAZ, Gastrointestinal Immunomediated Dis Grp, Madrid, Spain</t>
  </si>
  <si>
    <t>S200</t>
  </si>
  <si>
    <t>Garcia, JLR; Suarez-Ferrer, C; Cordon, JP; Martin-Arranz, E; Azofra, MS; Ramirez, LG; Noci, J; Martin-Arranz, MD</t>
  </si>
  <si>
    <t>Doppler Activity and Ultrasonographic Detection of Intra-Abdominal Fistulas Are Predictors of Surgery in Crohn's Disease</t>
  </si>
  <si>
    <t>DIGESTIVE DISEASES</t>
  </si>
  <si>
    <t>[Rueda Garcia, Jose Luis; Suarez-Ferrer, Cristina; Poza Cordon, Joaquin; Martin-Arranz, Eduardo; Sanchez Azofra, Maria; Garcia Ramirez, Laura; Noci, Jesus; Martin-Arranz, Maria Dolores] Hosp Univ La Paz, Dept Gastroenterol, Inflammatory Bowel Dis Unit, Madrid, Spain; [Rueda Garcia, Jose Luis; Suarez-Ferrer, Cristina; Poza Cordon, Joaquin; Martin-Arranz, Eduardo; Sanchez Azofra, Maria; Garcia Ramirez, Laura; Noci, Jesus; Martin-Arranz, Maria Dolores] IdiPAZ Inst Hlth Res, Madrid, Spain; [Martin-Arranz, Maria Dolores] Univ Autonoma Madrid, Fac Med, Madrid, Spain</t>
  </si>
  <si>
    <t>Garcia, JLR (corresponding author), La Paz Univ Hosp, Dept Gastroenterol, Paseo Castellana 261, ES-28046 Madrid, Spain.</t>
  </si>
  <si>
    <t>0257-2753</t>
  </si>
  <si>
    <t>De Rabago, IS; Ferrer, CS; Cordon, JP; Arranz, EM; Azofra, MS; Garcia, JLR; Cabredo, CGS; Perez, MH; Arranz, MDM</t>
  </si>
  <si>
    <t>Pseudopolyps are associated with increased fecal calprotectin levels in patients with Inflammatory Bowel Disease in clinical and endoscopic remission</t>
  </si>
  <si>
    <t>[Spigarelli De Rabago, I.; Suarez Cabredo, C. G.; Hernandez Perez, M.] La Paz Univ Hosp, Gastroenterol, Madrid, Spain; [Suarez Ferrer, C.; Poza Cordon, J.; Martin Arranz, E.; Sanchez Azofra, M.; Rueda Garcia, J. L.; Martin Arranz, M. D.] Univ Autonoma Madrid, Hosp la Paz Inst Hlth Res, IdiPAZ La Paz Univ Hosp, Gastroenterol, Madrid, Spain</t>
  </si>
  <si>
    <t>S270</t>
  </si>
  <si>
    <t>S271</t>
  </si>
  <si>
    <t>Ferrer, CJS; Mesonero, F; Caballol, B; Chumillas, RS; Baston-Reys, I; de Celix, CR; Meicarne, L; Marcos, AC; Calafat, M; Galan, HA; Villaamil, PV; Senosiain, BC; Diaz, CYR; Santos, RP; Cami, MM; Grau, MCR; Ramirez, F; Lopez-Garcia, A; Pastrana, BG; Partida, IG; Mateu, BB; del Campo, LC; Pena, EG; Iyo, E; Gonzalez, AE; Sainz, E; Hernandez, L; Galindo, PP; Garcia, MJR; Martin-Arranz, MD; Sanroman, AL; Fernandez-Clotet, A; Sicilia, B; Suarez, CC; Ciria, MM; Barreiro-De Acosta, N</t>
  </si>
  <si>
    <t>effectiveness and safety of biological therapies in elderly inflammatory bowel diseases patients results from a multi center study of Geteccu</t>
  </si>
  <si>
    <t>[Suarez Ferrer, C. J.] Hosp Univ La Paz, Dept Gastroenterol, Madrid, Spain; [Mesonero, F.] Ramon &amp; Cajal Univ Hosp, Dept Gastroenterol, Madrid, Spain; [Caballol, B.; Fernandez-Clotet, A.] Hosp Clin Barcelona, Dept Gastroenterol, Barcelona, Spain; [Saiz Chumillas, R.; Sicilia, B.] Burgos Univ Hosp, Dept Gastroenterol, Burgos, Spain; [Baston-Reys, I.; Calvino Suarez, C.; Barreiro-De Acosta, N.] Hosp Univ Clin Santiago, Dept Gastroenterol, Santiago De Compostela, Spain; [Rubin de Celix, C.] Hosp Univ La Princesa, Inst Invest Sanitaria Princesa IIS IP, Gastroenterol Dept, Madrid, Spain; [Meicarne, L.] Hosp Univ Parc Taulli, Dept Gastroenterol, Sabadel Barcelona, Spain; [Caballero Marcos, A.] Hosp Clin San Cecilio, Dept Gastroenterol, Granada, Spain; [Calafat, M.; Manosa Ciria, M.] Hosp Badalona Germans Trias &amp; Pujol, Dept Gastroenterol, Badalona, Spain; [Alonso Galan, H.] Hosp Comarcal de Guipuzcua, Dept Gastroenterol, Donostia San Sebastian, Spain; [Vega Villaamil, P.] Complexo Hosp Univ Ourense, Dept Gastroenterol, Orense, Spain; [Castro Senosiain, B.] Hosp Univ Marques de Valdecilla IDIVAL, Dept Gastroenterol, Santander, Spain; [Rodriguez Diaz, C. Y.] Hosp Univ Nuestra Senora de la Candelaria, Dept Gastroenterol, Tenerife, Spain; [Plaza Santos, R.] Infanta Leonor Univ Hosp, Dept Gastroenterol, Madrid, Spain; [Marques Cami, M.] Hosp Arnau Vilanova, Dept Gastroenterol, Lleida, Spain; [Rodriguez Grau, M. C.] Hosp Henares, Dept Gastroenterol, Coslada Madrid, Spain; [Ramirez, F.] Ciudad Real Univ Hosp, Dept Gastroenterol, Ciudad Real, Spain; [Lopez-Garcia, A.] Hosp del Mar, Dept Gastroenterol, Barcelona, Spain; [Gomez Pastrana, B.] Gen Hosp Mataro, Dept Gastroenterol, Maresme Barcelona, Spain; [Gonzalez Partida, I.] Hosp Univ Puerta de Bierro, Dept Gastroenterol, Majadabonda Madrid, Spain; [Botella Mateu, B.] Hosp Univ Infanta Cristina, Dept Gastroenterol, Parls Madrid, Spain; [Cuevas del Campo, L.] Getafe Univ Hosp, Dept Gastroenterol, Getafe, Spain; [Gonzalez Pena, E.] Hosp Royo Villanova, Dept Gastroenterol, Zaragoza, Spain; [Iyo, E.] Hosp Comarcal de Inca, Dept Gastroenterol, Baleares, Spain; [Elosua Gonzalez, A.] Hosp Garcia Orcoyen, Dept Gastroenterol, Estella Navarra, Spain; [Sainz, E.] Hosp Xara Assistencial Althaia de Manressa, Dept Gastroenterol, Barcelona, Spain; [Hernandez, L.] Hosp Santos Reyes, Dept Gastroenterol, Aranda Del Duero Burgos, Spain; [Perez Galindo, P.] Pontevedra Univ Hosp Complex, Dept Gastroenterol, Pontevedra, Spain; [Rueda Garcia, M. J.; Martin-Arranz, M. D.] Univ Autonoma Madrid, Sch Med, La Paz Hosp, Hosp La Paz Inst Hlth Res,Dept Gastroenterol, Madrid, Spain; [Lopez Sanroman, A.] Ramon &amp; Cajal Univ Hosp, Dept Gastroenterol, Madrid, Spain</t>
  </si>
  <si>
    <t>S363</t>
  </si>
  <si>
    <t>S364</t>
  </si>
  <si>
    <t>Tello, ED; Suarez, JA; Catalan, EB; Maldonado, CB; Manso, MCH; Morales, AJ; Marin-Jimenez, I; Martin-Arranz, MD; Garcia-Merino, A; Etessam, JP; Rodriguez-Sagrado, MA; de Salazar, JRG; Martin, ET; Salgado-Boquete, L</t>
  </si>
  <si>
    <t>Multidisciplinary Management of the Adverse Effects of Apremilast</t>
  </si>
  <si>
    <t>ACTAS DERMO-SIFILIOGRAFICAS</t>
  </si>
  <si>
    <t>[Dauden Tello, E.] Hosp Univ La Princesa, Serv Dermatol, Madrid, Spain; [Alonso Suarez, J.] Hosp Univ Virgen de la Victoria, Serv Dermatol, Malaga, Spain; [Beltran Catalan, E.] Hosp Parc Salut Mar, Serv Reumatol, Barcelona, Spain; [Blasco Maldonado, C.] Hosp Univ Puerta Hierro, Serv Dermatol, Unidad Enfermeria, Madrid, Spain; [Herrero Manso, M. C.] Hosp Univ 12 Octubre, Serv Reumatol, Unidad Enfermeria, Madrid, Spain; [Jimenez Morales, A.] Hosp Univ Virgen de las Nieves, Serv Farm, Granada, Spain; [Marin-Jimenez, I] Hosp Gregorio Maranon, Unidad EII CEIMI, Serv Aparato Digest, Madrid, Spain; [Martin-Arranz, M. D.] Hosp Univ La Paz, Serv Aparato Digest, Madrid, Spain; [Martin-Arranz, M. D.] Inst Invest IdiPaz, Grp Inmunidad Innata, Madrid, Spain; [Garcia-Merino, A.] Hosp Univ Puerta Hierro, Serv Neurol, Madrid, Spain; [Porta Etessam, J.] Hosp Clin San Carlos, Serv Neurol, Madrid, Spain; [Rodriguez-Sagrado, M. A.] Hosp Univ Ramon Y Cajal, Serv Farm, Madrid, Spain; [Gomez de Salazar, J. Rosas] Hosp Marina Baixa, Secc Reumatol, Alicante, Spain; [Trujillo Martin, E.] Hosp Univ Gran Canaria, Serv Reumatol, Las Palmas Gran Canaria, Spain; [Salgado-Boquete, L.] Complejo Hosp Univ, Serv Dermatol, Pontevedra, Spain</t>
  </si>
  <si>
    <t>Tello, ED (corresponding author), Hosp Univ La Princesa, Serv Dermatol, Madrid, Spain.</t>
  </si>
  <si>
    <t>0001-7310</t>
  </si>
  <si>
    <t>FEB</t>
  </si>
  <si>
    <t>Chaparro, M; Garre, A; Mesonero, F; Rodriguez, C; Barreiro-de Acosta, M; Martinez-Cadilla, J; Arroyo, MT; Mancenido, N; Sierra-Ausin, M; Vera-Mendoza, I; Casanova, MJ; Nos, P; Gonzalez-Munoza, C; Martinez, T; Bosca-Watts, M; Calafat, M; Busquets, D; Girona, E; Llao, J; Martin-Arranz, MD; Piqueras, M; Ramos, L; Suris, G; Bermejo, F; Carbajo, AY; Casas-Deza, D; Fernandez-Clotet, A; Garcia, MJ; Ginard, D; Gutierrez-Casbas, A; Hernandez, L; Lucendo, AJ; Marquez, L; Merino-Ochoa, O; Rancel, FJ; Taxonera, C; Sanroman, AL; Rubio, S; Domenech, E; Gisbert, JP</t>
  </si>
  <si>
    <t>Tofacitinib in Ulcerative Colitis: Real-world Evidence From the ENEIDA Registry</t>
  </si>
  <si>
    <t>[Chaparro, Maria; Garre, Ana; Jose Casanova, Maria; Gisbert, Javier P.] Univ Autonoma Madrid, Hosp Univ La Princesa, Gastroenterol Dept, Inst Invest Sanitaria Princesa IIS IP, Madrid, Spain; [Chaparro, Maria; Garre, Ana; Jose Casanova, Maria; Gisbert, Javier P.] Ctr Invest Biomed Red Enfermedades Hepat &amp; Digest, Madrid, Spain; [Mesonero, Francisco; Lopez Sanroman, Antonio] Hosp Univ Ramon y Cajal, Gastroenterol Dept, Madrid, Spain; [Rodriguez, Cristina; Rubio, Saioa] Complejo Hosp Navarra, Gastroenterol Dept, Pamplona, Spain; [Barreiro-de Acosta, Manuel] Complejo Hosp Univ Santiago, Gastroenterol Dept, Santiago De Compostela, Spain; [Martinez-Cadilla, Jesus] Complexo Hosp Univ Vigo, Gastroenterol Dept, Hosp Alvaro Cunqueiro, Vigo, Spain; [Arroyo, Maria T.] Hosp Clin Univ Lozano Blesa, Gastroenterol Dept, Zaragoza, Spain; [Arroyo, Maria T.] CIBERehd, IIS Aragon, Zaragoza, Spain; [Mancenido, Noemi] Hosp Univ Infanta Sofia, Gastroenterol Dept, San Sebastian De Reyes, Spain; [Sierra-Ausin, Monica] Complejo Asistencial Univ Leon, Gastroenterol Dept, Leon, Spain; [Vera-Mendoza, Isabel] Hosp Univ Puerta Hierro Majadahonda, Gastroenterol Dept, Madrid, Spain; [Nos, Pilar] Hosp Univ &amp; Politecn La Fe &amp; CIBEReh, Gastroenterol Dept, Valencia, Spain; [Nos, Pilar] CIBERehd, Valencia, Spain; [Gonzalez-Munoza, Carlos] Hosp Univ Santa Creu &amp; St Pau, Gastroenterol Dept, Barcelona, Spain; [Martinez, Teresa] Hosp Virgen La Luz, Gastroenterol Dept, Cuenca, Spain; [Bosca-Watts, Maia] Hosp Clin Valencia, Gastroenterol Dept, Valencia, Spain; [Bosca-Watts, Maia] Univ Valencia, Valencia, Spain; [Calafat, Margalida; Domenech, Eugeni] Hosp Univ Germans Trials &amp; Pujol, Gastroenterol Dept, Barcelona, Spain; [Calafat, Margalida; Domenech, Eugeni] CIBERehd, Barcelona, Spain; [Busquets, David] Hosp Univ Gerona Dr Josep Trueta, Gastroenterol Dept, Girona, Spain; [Girona, Eva] Hosp Gen Univ Elche, Gastroenterol Dept, Alicante, Spain; [Llao, Jordina] Xarxa Assistencial Univ Manresa, Gastroenterol Dept, Hosp St Joan Deu, Barcelona, Spain; [Dolores Martin-Arranz, Maria] La Paz Hosp, IdiPAZ Inst Hlth Res, Dept Gastroenterol, Innate Immun Grp, Madrid, Spain; [Piqueras, Marta] Consorci Sanitari Terrasa, Gastroenterol Dept, Barcelona, Spain; [Ramos, Laura] Hosp Univ Canarias, Gastroenterol Dept, Islas Canarias, Spain; [Suris, Gerard] Hosp Bellvitge Princeps Espanya, Gastroenterol Dept, Bellvitge, Spain; [Suris, Gerard] LHosp, IDIBELL, Bellvitge, Spain; [Bermejo, Fernando] Hosp Univ Fuenlabrada, Inst Invest Sanitaria Hosp La Paz IdiPaz, Gastroenterol Dept, Madrid, Spain; [Carbajo, Ana Y.] Hosp Univ Rio Hortega, Gastroenterol Dept, Valladolid, Spain; [Casas-Deza, Diego] Hosp Univ Miguel Servet, Gastroenterol Dept, Zaragoza, Spain; [Fernandez-Clotet, Agnes] Hosp Clin Barcelona, Gastroenterol Dept, Barcelona, Spain; [Garcia, Maria J.] Hosp Univ Marques Valdecilla, Gastroenterol Dept, Santander, Spain; [Garcia, Maria J.] IDIVAL, Santander, Spain; [Ginard, Daniel] Hosp Univ Son Espases, Gastroenterol Dept, Palma De Mallorca, Spain; [Gutierrez-Casbas, Ana] Hosp Gen Univ Alicante, Gastroenterol Dept, Alicante, Spain; [Gutierrez-Casbas, Ana] CIBERehd, Alicante, Spain; [Hernandez, Luis] Hosp Santos Reyes Aranda Duero, Gastroenterol Dept, Burgos, Spain; [Lucendo, Alfredo J.] Hosp Gen Tomelloso, Gastroenterol Dept, IIS IP, Ciudad Real, Spain; [Lucendo, Alfredo J.] CIBEREHD, Ciudad Real, Spain; [Marquez, Lucia] Hosp Mard, Gastroenterol Dept, Barcelona, Spain; [Marquez, Lucia] Inst Hosp Mar Invest Medigues, Barcelona, Spain; [Merino-Ochoa, Olga] Hosp Univ Cruces, Gastroenterol Dept, Vizcaya, Spain; [Rancel, Francisco J.] Complejo Hosp Palencia, Gastroenterol Dept, Palencia, Spain; [Taxonera, Carlos] Hosp Clin San Carlos, Gastroenterol Dept, Madrid, Spain; [Taxonera, Carlos] IdISSC, Madrid, Spain</t>
  </si>
  <si>
    <t>Chaparro, M (corresponding author), Univ Hosp La Princesa, Dept Gastroenterol, Inflammatory Bowel Dis Unit, Diego Leon 62, Madrid 28006, Spain.</t>
  </si>
  <si>
    <t>JAN</t>
  </si>
  <si>
    <t>Soto, YZ; Ferrer, CS; Cordon, JP; Arranz, EM; Anguita, OC; Garcia, JLR; Azofra, MS; Ramirez, LG; Arranz, MDM</t>
  </si>
  <si>
    <t>Is the degree of i2a recurrence in Crohn's disease secondary to ischemic phenomena?</t>
  </si>
  <si>
    <t>REVISTA ESPANOLA DE ENFERMEDADES DIGESTIVAS</t>
  </si>
  <si>
    <t>[Zarauza Soto, Yolanda; Suarez Ferrer, Cristina; Poza Cordon, Joaquin; Martin Arranz, Eduardo; Crivillen Anguita, Olivia; Rueda Garcia, Jose Luis; Sanchez Azofra, Maria; Garcia Ramirez, Laura; Martin Arranz, Maria Dolores] Hosp Univ La Paz, Dept Digest Dis, Paseo Castellana 261, Madrid 28046, Spain; [Suarez Ferrer, Cristina; Poza Cordon, Joaquin; Martin Arranz, Eduardo; Rueda Garcia, Jose Luis; Sanchez Azofra, Maria; Garcia Ramirez, Laura; Martin Arranz, Maria Dolores] Hosp Univ La Paz IdiPAZ, Hlth Res Inst, Madrid, Spain</t>
  </si>
  <si>
    <t>Soto, YZ (corresponding author), Hosp Univ La Paz, Dept Digest Dis, Paseo Castellana 261, Madrid 28046, Spain.</t>
  </si>
  <si>
    <t>1130-0108</t>
  </si>
  <si>
    <t>1º CUARTIL</t>
  </si>
  <si>
    <t>1º DECIL</t>
  </si>
  <si>
    <t>Q1</t>
  </si>
  <si>
    <t>SI</t>
  </si>
  <si>
    <t>Letter</t>
  </si>
  <si>
    <t>Correction</t>
  </si>
  <si>
    <t>Editorial Material</t>
  </si>
  <si>
    <t>Review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</si>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</sst>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38" fillId="33" borderId="0" xfId="0" applyFont="1" applyFill="1" applyAlignment="1">
      <alignment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2327"/>
  <sheetViews>
    <sheetView tabSelected="1" zoomScalePageLayoutView="0" workbookViewId="0" topLeftCell="A1">
      <selection activeCell="A1" sqref="A1:IV16384"/>
    </sheetView>
  </sheetViews>
  <sheetFormatPr defaultColWidth="11.710937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17" customWidth="1"/>
    <col min="6" max="6" width="11.7109375" style="17" customWidth="1"/>
    <col min="7" max="7" width="12.00390625" style="17" customWidth="1"/>
    <col min="8" max="9" width="0" style="17" hidden="1" customWidth="1"/>
    <col min="10" max="10" width="8.7109375" style="17" customWidth="1"/>
    <col min="11" max="14" width="0" style="17" hidden="1" customWidth="1"/>
    <col min="15" max="15" width="9.28125" style="17" customWidth="1"/>
    <col min="16" max="17" width="8.140625" style="17" customWidth="1"/>
    <col min="18" max="18" width="9.57421875" style="17" customWidth="1"/>
    <col min="19" max="19" width="11.7109375" style="17" customWidth="1"/>
    <col min="20" max="20" width="9.7109375" style="17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20" s="1" customFormat="1" ht="28.5">
      <c r="C2" s="3" t="s">
        <v>0</v>
      </c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6" t="s">
        <v>18</v>
      </c>
      <c r="T4" s="6" t="s">
        <v>19</v>
      </c>
    </row>
    <row r="5" spans="1:79" s="9" customFormat="1" ht="15">
      <c r="A5" s="1"/>
      <c r="B5" s="7" t="s">
        <v>20</v>
      </c>
      <c r="C5" s="7" t="s">
        <v>21</v>
      </c>
      <c r="D5" s="7" t="s">
        <v>22</v>
      </c>
      <c r="E5" s="8" t="s">
        <v>23</v>
      </c>
      <c r="F5" s="8">
        <f>VLOOKUP(N5,'[1]Revistas'!$B$2:$H$62913,2,FALSE)</f>
        <v>6.53</v>
      </c>
      <c r="G5" s="8" t="str">
        <f>VLOOKUP(N5,'[1]Revistas'!$B$2:$H$62913,3,FALSE)</f>
        <v>Q1</v>
      </c>
      <c r="H5" s="8" t="str">
        <f>VLOOKUP(N5,'[1]Revistas'!$B$2:$H$62913,4,FALSE)</f>
        <v>MEDICINE, RESEARCH &amp; EXPERIMENTAL</v>
      </c>
      <c r="I5" s="8" t="str">
        <f>VLOOKUP(N5,'[1]Revistas'!$B$2:$H$62913,5,FALSE)</f>
        <v>27/140</v>
      </c>
      <c r="J5" s="8" t="str">
        <f>VLOOKUP(N5,'[1]Revistas'!$B$2:$H$62913,6,FALSE)</f>
        <v>NO</v>
      </c>
      <c r="K5" s="8" t="s">
        <v>24</v>
      </c>
      <c r="L5" s="8" t="s">
        <v>25</v>
      </c>
      <c r="M5" s="8">
        <v>0</v>
      </c>
      <c r="N5" s="8" t="s">
        <v>26</v>
      </c>
      <c r="O5" s="8" t="s">
        <v>27</v>
      </c>
      <c r="P5" s="8">
        <v>2021</v>
      </c>
      <c r="Q5" s="8">
        <v>144</v>
      </c>
      <c r="R5" s="8" t="s">
        <v>28</v>
      </c>
      <c r="S5" s="8" t="s">
        <v>28</v>
      </c>
      <c r="T5" s="8">
        <v>112239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9" customFormat="1" ht="15">
      <c r="A6" s="1"/>
      <c r="B6" s="7" t="s">
        <v>29</v>
      </c>
      <c r="C6" s="7" t="s">
        <v>30</v>
      </c>
      <c r="D6" s="7" t="s">
        <v>31</v>
      </c>
      <c r="E6" s="8" t="s">
        <v>23</v>
      </c>
      <c r="F6" s="8">
        <f>VLOOKUP(N6,'[1]Revistas'!$B$2:$H$62913,2,FALSE)</f>
        <v>4.241</v>
      </c>
      <c r="G6" s="8" t="str">
        <f>VLOOKUP(N6,'[1]Revistas'!$B$2:$H$62913,3,FALSE)</f>
        <v>Q1</v>
      </c>
      <c r="H6" s="8" t="str">
        <f>VLOOKUP(N6,'[1]Revistas'!$B$2:$H$62913,4,FALSE)</f>
        <v>MEDICINE, GENERAL &amp; INTERNAL</v>
      </c>
      <c r="I6" s="8" t="str">
        <f>VLOOKUP(N6,'[1]Revistas'!$B$2:$H$62913,5,FALSE)</f>
        <v>39/169</v>
      </c>
      <c r="J6" s="8" t="str">
        <f>VLOOKUP(N6,'[1]Revistas'!$B$2:$H$62913,6,FALSE)</f>
        <v>NO</v>
      </c>
      <c r="K6" s="8" t="s">
        <v>32</v>
      </c>
      <c r="L6" s="8" t="s">
        <v>33</v>
      </c>
      <c r="M6" s="8">
        <v>1</v>
      </c>
      <c r="N6" s="8" t="s">
        <v>34</v>
      </c>
      <c r="O6" s="8" t="s">
        <v>35</v>
      </c>
      <c r="P6" s="8">
        <v>2021</v>
      </c>
      <c r="Q6" s="8">
        <v>10</v>
      </c>
      <c r="R6" s="8">
        <v>13</v>
      </c>
      <c r="S6" s="8" t="s">
        <v>28</v>
      </c>
      <c r="T6" s="8">
        <v>2885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s="9" customFormat="1" ht="15">
      <c r="A7" s="1"/>
      <c r="B7" s="7" t="s">
        <v>36</v>
      </c>
      <c r="C7" s="7" t="s">
        <v>37</v>
      </c>
      <c r="D7" s="7" t="s">
        <v>38</v>
      </c>
      <c r="E7" s="8" t="s">
        <v>23</v>
      </c>
      <c r="F7" s="8">
        <f>VLOOKUP(N7,'[1]Revistas'!$B$2:$H$62913,2,FALSE)</f>
        <v>6.639</v>
      </c>
      <c r="G7" s="8" t="str">
        <f>VLOOKUP(N7,'[1]Revistas'!$B$2:$H$62913,3,FALSE)</f>
        <v>Q1</v>
      </c>
      <c r="H7" s="8" t="str">
        <f>VLOOKUP(N7,'[1]Revistas'!$B$2:$H$62913,4,FALSE)</f>
        <v>ONCOLOGY</v>
      </c>
      <c r="I7" s="8" t="str">
        <f>VLOOKUP(N7,'[1]Revistas'!$B$2:$H$62913,5,FALSE)</f>
        <v>51/242</v>
      </c>
      <c r="J7" s="8" t="str">
        <f>VLOOKUP(N7,'[1]Revistas'!$B$2:$H$62913,6,FALSE)</f>
        <v>NO</v>
      </c>
      <c r="K7" s="8" t="s">
        <v>39</v>
      </c>
      <c r="L7" s="8" t="s">
        <v>40</v>
      </c>
      <c r="M7" s="8">
        <v>0</v>
      </c>
      <c r="N7" s="8" t="s">
        <v>41</v>
      </c>
      <c r="O7" s="8" t="s">
        <v>42</v>
      </c>
      <c r="P7" s="8">
        <v>2021</v>
      </c>
      <c r="Q7" s="8">
        <v>13</v>
      </c>
      <c r="R7" s="8">
        <v>11</v>
      </c>
      <c r="S7" s="8" t="s">
        <v>28</v>
      </c>
      <c r="T7" s="8">
        <v>2760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s="9" customFormat="1" ht="15">
      <c r="A8" s="1"/>
      <c r="B8" s="7" t="s">
        <v>43</v>
      </c>
      <c r="C8" s="7" t="s">
        <v>44</v>
      </c>
      <c r="D8" s="7" t="s">
        <v>45</v>
      </c>
      <c r="E8" s="8" t="s">
        <v>46</v>
      </c>
      <c r="F8" s="8">
        <f>VLOOKUP(N8,'[1]Revistas'!$B$2:$H$62913,2,FALSE)</f>
        <v>9.071</v>
      </c>
      <c r="G8" s="8" t="str">
        <f>VLOOKUP(N8,'[1]Revistas'!$B$2:$H$62913,3,FALSE)</f>
        <v>Q1</v>
      </c>
      <c r="H8" s="8" t="str">
        <f>VLOOKUP(N8,'[1]Revistas'!$B$2:$H$62913,4,FALSE)</f>
        <v>GASTROENTEROLOGY &amp; HEPATOLOGY</v>
      </c>
      <c r="I8" s="8" t="str">
        <f>VLOOKUP(N8,'[1]Revistas'!$B$2:$H$62913,5,FALSE)</f>
        <v>14/92</v>
      </c>
      <c r="J8" s="8" t="str">
        <f>VLOOKUP(N8,'[1]Revistas'!$B$2:$H$62913,6,FALSE)</f>
        <v>NO</v>
      </c>
      <c r="K8" s="8" t="s">
        <v>47</v>
      </c>
      <c r="L8" s="8" t="s">
        <v>28</v>
      </c>
      <c r="M8" s="8">
        <v>0</v>
      </c>
      <c r="N8" s="8" t="s">
        <v>48</v>
      </c>
      <c r="O8" s="8" t="s">
        <v>49</v>
      </c>
      <c r="P8" s="8">
        <v>2021</v>
      </c>
      <c r="Q8" s="8">
        <v>15</v>
      </c>
      <c r="R8" s="8" t="s">
        <v>28</v>
      </c>
      <c r="S8" s="8" t="s">
        <v>50</v>
      </c>
      <c r="T8" s="8" t="s">
        <v>51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9" customFormat="1" ht="15">
      <c r="A9" s="1"/>
      <c r="B9" s="7" t="s">
        <v>52</v>
      </c>
      <c r="C9" s="7" t="s">
        <v>53</v>
      </c>
      <c r="D9" s="7" t="s">
        <v>45</v>
      </c>
      <c r="E9" s="8" t="s">
        <v>46</v>
      </c>
      <c r="F9" s="8">
        <f>VLOOKUP(N9,'[1]Revistas'!$B$2:$H$62913,2,FALSE)</f>
        <v>9.071</v>
      </c>
      <c r="G9" s="8" t="str">
        <f>VLOOKUP(N9,'[1]Revistas'!$B$2:$H$62913,3,FALSE)</f>
        <v>Q1</v>
      </c>
      <c r="H9" s="8" t="str">
        <f>VLOOKUP(N9,'[1]Revistas'!$B$2:$H$62913,4,FALSE)</f>
        <v>GASTROENTEROLOGY &amp; HEPATOLOGY</v>
      </c>
      <c r="I9" s="8" t="str">
        <f>VLOOKUP(N9,'[1]Revistas'!$B$2:$H$62913,5,FALSE)</f>
        <v>14/92</v>
      </c>
      <c r="J9" s="8" t="str">
        <f>VLOOKUP(N9,'[1]Revistas'!$B$2:$H$62913,6,FALSE)</f>
        <v>NO</v>
      </c>
      <c r="K9" s="8" t="s">
        <v>54</v>
      </c>
      <c r="L9" s="8" t="s">
        <v>28</v>
      </c>
      <c r="M9" s="8">
        <v>0</v>
      </c>
      <c r="N9" s="8" t="s">
        <v>48</v>
      </c>
      <c r="O9" s="8" t="s">
        <v>49</v>
      </c>
      <c r="P9" s="8">
        <v>2021</v>
      </c>
      <c r="Q9" s="8">
        <v>15</v>
      </c>
      <c r="R9" s="8" t="s">
        <v>28</v>
      </c>
      <c r="S9" s="8" t="s">
        <v>55</v>
      </c>
      <c r="T9" s="8" t="s">
        <v>55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9" customFormat="1" ht="15">
      <c r="A10" s="1"/>
      <c r="B10" s="7" t="s">
        <v>56</v>
      </c>
      <c r="C10" s="7" t="s">
        <v>57</v>
      </c>
      <c r="D10" s="7" t="s">
        <v>45</v>
      </c>
      <c r="E10" s="8" t="s">
        <v>46</v>
      </c>
      <c r="F10" s="8">
        <f>VLOOKUP(N10,'[1]Revistas'!$B$2:$H$62913,2,FALSE)</f>
        <v>9.071</v>
      </c>
      <c r="G10" s="8" t="str">
        <f>VLOOKUP(N10,'[1]Revistas'!$B$2:$H$62913,3,FALSE)</f>
        <v>Q1</v>
      </c>
      <c r="H10" s="8" t="str">
        <f>VLOOKUP(N10,'[1]Revistas'!$B$2:$H$62913,4,FALSE)</f>
        <v>GASTROENTEROLOGY &amp; HEPATOLOGY</v>
      </c>
      <c r="I10" s="8" t="str">
        <f>VLOOKUP(N10,'[1]Revistas'!$B$2:$H$62913,5,FALSE)</f>
        <v>14/92</v>
      </c>
      <c r="J10" s="8" t="str">
        <f>VLOOKUP(N10,'[1]Revistas'!$B$2:$H$62913,6,FALSE)</f>
        <v>NO</v>
      </c>
      <c r="K10" s="8" t="s">
        <v>58</v>
      </c>
      <c r="L10" s="8" t="s">
        <v>28</v>
      </c>
      <c r="M10" s="8">
        <v>0</v>
      </c>
      <c r="N10" s="8" t="s">
        <v>48</v>
      </c>
      <c r="O10" s="8" t="s">
        <v>49</v>
      </c>
      <c r="P10" s="8">
        <v>2021</v>
      </c>
      <c r="Q10" s="8">
        <v>15</v>
      </c>
      <c r="R10" s="8" t="s">
        <v>28</v>
      </c>
      <c r="S10" s="8" t="s">
        <v>59</v>
      </c>
      <c r="T10" s="8" t="s">
        <v>60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s="9" customFormat="1" ht="15">
      <c r="A11" s="1"/>
      <c r="B11" s="7" t="s">
        <v>61</v>
      </c>
      <c r="C11" s="7" t="s">
        <v>62</v>
      </c>
      <c r="D11" s="7" t="s">
        <v>45</v>
      </c>
      <c r="E11" s="8" t="s">
        <v>46</v>
      </c>
      <c r="F11" s="8">
        <f>VLOOKUP(N11,'[1]Revistas'!$B$2:$H$62913,2,FALSE)</f>
        <v>9.071</v>
      </c>
      <c r="G11" s="8" t="str">
        <f>VLOOKUP(N11,'[1]Revistas'!$B$2:$H$62913,3,FALSE)</f>
        <v>Q1</v>
      </c>
      <c r="H11" s="8" t="str">
        <f>VLOOKUP(N11,'[1]Revistas'!$B$2:$H$62913,4,FALSE)</f>
        <v>GASTROENTEROLOGY &amp; HEPATOLOGY</v>
      </c>
      <c r="I11" s="8" t="str">
        <f>VLOOKUP(N11,'[1]Revistas'!$B$2:$H$62913,5,FALSE)</f>
        <v>14/92</v>
      </c>
      <c r="J11" s="8" t="str">
        <f>VLOOKUP(N11,'[1]Revistas'!$B$2:$H$62913,6,FALSE)</f>
        <v>NO</v>
      </c>
      <c r="K11" s="8" t="s">
        <v>63</v>
      </c>
      <c r="L11" s="8" t="s">
        <v>28</v>
      </c>
      <c r="M11" s="8">
        <v>0</v>
      </c>
      <c r="N11" s="8" t="s">
        <v>48</v>
      </c>
      <c r="O11" s="8" t="s">
        <v>49</v>
      </c>
      <c r="P11" s="8">
        <v>2021</v>
      </c>
      <c r="Q11" s="8">
        <v>15</v>
      </c>
      <c r="R11" s="8" t="s">
        <v>28</v>
      </c>
      <c r="S11" s="8" t="s">
        <v>64</v>
      </c>
      <c r="T11" s="8" t="s">
        <v>65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s="9" customFormat="1" ht="15">
      <c r="A12" s="1"/>
      <c r="B12" s="7" t="s">
        <v>66</v>
      </c>
      <c r="C12" s="7" t="s">
        <v>67</v>
      </c>
      <c r="D12" s="7" t="s">
        <v>45</v>
      </c>
      <c r="E12" s="8" t="s">
        <v>46</v>
      </c>
      <c r="F12" s="8">
        <f>VLOOKUP(N12,'[1]Revistas'!$B$2:$H$62913,2,FALSE)</f>
        <v>9.071</v>
      </c>
      <c r="G12" s="8" t="str">
        <f>VLOOKUP(N12,'[1]Revistas'!$B$2:$H$62913,3,FALSE)</f>
        <v>Q1</v>
      </c>
      <c r="H12" s="8" t="str">
        <f>VLOOKUP(N12,'[1]Revistas'!$B$2:$H$62913,4,FALSE)</f>
        <v>GASTROENTEROLOGY &amp; HEPATOLOGY</v>
      </c>
      <c r="I12" s="8" t="str">
        <f>VLOOKUP(N12,'[1]Revistas'!$B$2:$H$62913,5,FALSE)</f>
        <v>14/92</v>
      </c>
      <c r="J12" s="8" t="str">
        <f>VLOOKUP(N12,'[1]Revistas'!$B$2:$H$62913,6,FALSE)</f>
        <v>NO</v>
      </c>
      <c r="K12" s="8" t="s">
        <v>68</v>
      </c>
      <c r="L12" s="8" t="s">
        <v>28</v>
      </c>
      <c r="M12" s="8">
        <v>0</v>
      </c>
      <c r="N12" s="8" t="s">
        <v>48</v>
      </c>
      <c r="O12" s="8" t="s">
        <v>49</v>
      </c>
      <c r="P12" s="8">
        <v>2021</v>
      </c>
      <c r="Q12" s="8">
        <v>15</v>
      </c>
      <c r="R12" s="8" t="s">
        <v>28</v>
      </c>
      <c r="S12" s="8" t="s">
        <v>69</v>
      </c>
      <c r="T12" s="8" t="s">
        <v>70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s="9" customFormat="1" ht="15">
      <c r="A13" s="1"/>
      <c r="B13" s="7" t="s">
        <v>71</v>
      </c>
      <c r="C13" s="7" t="s">
        <v>72</v>
      </c>
      <c r="D13" s="7" t="s">
        <v>45</v>
      </c>
      <c r="E13" s="8" t="s">
        <v>46</v>
      </c>
      <c r="F13" s="8">
        <f>VLOOKUP(N13,'[1]Revistas'!$B$2:$H$62913,2,FALSE)</f>
        <v>9.071</v>
      </c>
      <c r="G13" s="8" t="str">
        <f>VLOOKUP(N13,'[1]Revistas'!$B$2:$H$62913,3,FALSE)</f>
        <v>Q1</v>
      </c>
      <c r="H13" s="8" t="str">
        <f>VLOOKUP(N13,'[1]Revistas'!$B$2:$H$62913,4,FALSE)</f>
        <v>GASTROENTEROLOGY &amp; HEPATOLOGY</v>
      </c>
      <c r="I13" s="8" t="str">
        <f>VLOOKUP(N13,'[1]Revistas'!$B$2:$H$62913,5,FALSE)</f>
        <v>14/92</v>
      </c>
      <c r="J13" s="8" t="str">
        <f>VLOOKUP(N13,'[1]Revistas'!$B$2:$H$62913,6,FALSE)</f>
        <v>NO</v>
      </c>
      <c r="K13" s="8" t="s">
        <v>73</v>
      </c>
      <c r="L13" s="8" t="s">
        <v>28</v>
      </c>
      <c r="M13" s="8">
        <v>0</v>
      </c>
      <c r="N13" s="8" t="s">
        <v>48</v>
      </c>
      <c r="O13" s="8" t="s">
        <v>49</v>
      </c>
      <c r="P13" s="8">
        <v>2021</v>
      </c>
      <c r="Q13" s="8">
        <v>15</v>
      </c>
      <c r="R13" s="8" t="s">
        <v>28</v>
      </c>
      <c r="S13" s="8" t="s">
        <v>74</v>
      </c>
      <c r="T13" s="8" t="s">
        <v>75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s="9" customFormat="1" ht="15">
      <c r="A14" s="1"/>
      <c r="B14" s="7" t="s">
        <v>76</v>
      </c>
      <c r="C14" s="7" t="s">
        <v>77</v>
      </c>
      <c r="D14" s="7" t="s">
        <v>45</v>
      </c>
      <c r="E14" s="8" t="s">
        <v>46</v>
      </c>
      <c r="F14" s="8">
        <f>VLOOKUP(N14,'[1]Revistas'!$B$2:$H$62913,2,FALSE)</f>
        <v>9.071</v>
      </c>
      <c r="G14" s="8" t="str">
        <f>VLOOKUP(N14,'[1]Revistas'!$B$2:$H$62913,3,FALSE)</f>
        <v>Q1</v>
      </c>
      <c r="H14" s="8" t="str">
        <f>VLOOKUP(N14,'[1]Revistas'!$B$2:$H$62913,4,FALSE)</f>
        <v>GASTROENTEROLOGY &amp; HEPATOLOGY</v>
      </c>
      <c r="I14" s="8" t="str">
        <f>VLOOKUP(N14,'[1]Revistas'!$B$2:$H$62913,5,FALSE)</f>
        <v>14/92</v>
      </c>
      <c r="J14" s="8" t="str">
        <f>VLOOKUP(N14,'[1]Revistas'!$B$2:$H$62913,6,FALSE)</f>
        <v>NO</v>
      </c>
      <c r="K14" s="8" t="s">
        <v>78</v>
      </c>
      <c r="L14" s="8" t="s">
        <v>28</v>
      </c>
      <c r="M14" s="8">
        <v>0</v>
      </c>
      <c r="N14" s="8" t="s">
        <v>48</v>
      </c>
      <c r="O14" s="8" t="s">
        <v>49</v>
      </c>
      <c r="P14" s="8">
        <v>2021</v>
      </c>
      <c r="Q14" s="8">
        <v>15</v>
      </c>
      <c r="R14" s="8" t="s">
        <v>28</v>
      </c>
      <c r="S14" s="8" t="s">
        <v>79</v>
      </c>
      <c r="T14" s="8" t="s">
        <v>80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9" customFormat="1" ht="15">
      <c r="A15" s="1"/>
      <c r="B15" s="7" t="s">
        <v>81</v>
      </c>
      <c r="C15" s="7" t="s">
        <v>82</v>
      </c>
      <c r="D15" s="7" t="s">
        <v>45</v>
      </c>
      <c r="E15" s="8" t="s">
        <v>46</v>
      </c>
      <c r="F15" s="8">
        <f>VLOOKUP(N15,'[1]Revistas'!$B$2:$H$62913,2,FALSE)</f>
        <v>9.071</v>
      </c>
      <c r="G15" s="8" t="str">
        <f>VLOOKUP(N15,'[1]Revistas'!$B$2:$H$62913,3,FALSE)</f>
        <v>Q1</v>
      </c>
      <c r="H15" s="8" t="str">
        <f>VLOOKUP(N15,'[1]Revistas'!$B$2:$H$62913,4,FALSE)</f>
        <v>GASTROENTEROLOGY &amp; HEPATOLOGY</v>
      </c>
      <c r="I15" s="8" t="str">
        <f>VLOOKUP(N15,'[1]Revistas'!$B$2:$H$62913,5,FALSE)</f>
        <v>14/92</v>
      </c>
      <c r="J15" s="8" t="str">
        <f>VLOOKUP(N15,'[1]Revistas'!$B$2:$H$62913,6,FALSE)</f>
        <v>NO</v>
      </c>
      <c r="K15" s="8" t="s">
        <v>83</v>
      </c>
      <c r="L15" s="8" t="s">
        <v>28</v>
      </c>
      <c r="M15" s="8">
        <v>0</v>
      </c>
      <c r="N15" s="8" t="s">
        <v>48</v>
      </c>
      <c r="O15" s="8" t="s">
        <v>49</v>
      </c>
      <c r="P15" s="8">
        <v>2021</v>
      </c>
      <c r="Q15" s="8">
        <v>15</v>
      </c>
      <c r="R15" s="8" t="s">
        <v>28</v>
      </c>
      <c r="S15" s="8" t="s">
        <v>84</v>
      </c>
      <c r="T15" s="8" t="s">
        <v>84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s="9" customFormat="1" ht="15">
      <c r="A16" s="1"/>
      <c r="B16" s="7" t="s">
        <v>85</v>
      </c>
      <c r="C16" s="7" t="s">
        <v>86</v>
      </c>
      <c r="D16" s="7" t="s">
        <v>87</v>
      </c>
      <c r="E16" s="8" t="s">
        <v>23</v>
      </c>
      <c r="F16" s="8">
        <f>VLOOKUP(N16,'[1]Revistas'!$B$2:$H$62913,2,FALSE)</f>
        <v>2.404</v>
      </c>
      <c r="G16" s="8" t="str">
        <f>VLOOKUP(N16,'[1]Revistas'!$B$2:$H$62913,3,FALSE)</f>
        <v>Q4</v>
      </c>
      <c r="H16" s="8" t="str">
        <f>VLOOKUP(N16,'[1]Revistas'!$B$2:$H$62913,4,FALSE)</f>
        <v>GASTROENTEROLOGY &amp; HEPATOLOGY</v>
      </c>
      <c r="I16" s="8" t="str">
        <f>VLOOKUP(N16,'[1]Revistas'!$B$2:$H$62913,5,FALSE)</f>
        <v>78/92</v>
      </c>
      <c r="J16" s="8" t="str">
        <f>VLOOKUP(N16,'[1]Revistas'!$B$2:$H$62913,6,FALSE)</f>
        <v>NO</v>
      </c>
      <c r="K16" s="8" t="s">
        <v>88</v>
      </c>
      <c r="L16" s="8" t="s">
        <v>89</v>
      </c>
      <c r="M16" s="8">
        <v>0</v>
      </c>
      <c r="N16" s="8" t="s">
        <v>90</v>
      </c>
      <c r="O16" s="8" t="s">
        <v>49</v>
      </c>
      <c r="P16" s="8">
        <v>2021</v>
      </c>
      <c r="Q16" s="8">
        <v>39</v>
      </c>
      <c r="R16" s="8">
        <v>3</v>
      </c>
      <c r="S16" s="8">
        <v>204</v>
      </c>
      <c r="T16" s="8">
        <v>210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s="9" customFormat="1" ht="15">
      <c r="A17" s="1"/>
      <c r="B17" s="7" t="s">
        <v>91</v>
      </c>
      <c r="C17" s="7" t="s">
        <v>92</v>
      </c>
      <c r="D17" s="7" t="s">
        <v>45</v>
      </c>
      <c r="E17" s="8" t="s">
        <v>46</v>
      </c>
      <c r="F17" s="8">
        <f>VLOOKUP(N17,'[1]Revistas'!$B$2:$H$62913,2,FALSE)</f>
        <v>9.071</v>
      </c>
      <c r="G17" s="8" t="str">
        <f>VLOOKUP(N17,'[1]Revistas'!$B$2:$H$62913,3,FALSE)</f>
        <v>Q1</v>
      </c>
      <c r="H17" s="8" t="str">
        <f>VLOOKUP(N17,'[1]Revistas'!$B$2:$H$62913,4,FALSE)</f>
        <v>GASTROENTEROLOGY &amp; HEPATOLOGY</v>
      </c>
      <c r="I17" s="8" t="str">
        <f>VLOOKUP(N17,'[1]Revistas'!$B$2:$H$62913,5,FALSE)</f>
        <v>14/92</v>
      </c>
      <c r="J17" s="8" t="str">
        <f>VLOOKUP(N17,'[1]Revistas'!$B$2:$H$62913,6,FALSE)</f>
        <v>NO</v>
      </c>
      <c r="K17" s="8" t="s">
        <v>93</v>
      </c>
      <c r="L17" s="8" t="s">
        <v>28</v>
      </c>
      <c r="M17" s="8">
        <v>0</v>
      </c>
      <c r="N17" s="8" t="s">
        <v>48</v>
      </c>
      <c r="O17" s="8" t="s">
        <v>49</v>
      </c>
      <c r="P17" s="8">
        <v>2021</v>
      </c>
      <c r="Q17" s="8">
        <v>15</v>
      </c>
      <c r="R17" s="8" t="s">
        <v>28</v>
      </c>
      <c r="S17" s="8" t="s">
        <v>94</v>
      </c>
      <c r="T17" s="8" t="s">
        <v>95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s="9" customFormat="1" ht="15">
      <c r="A18" s="1"/>
      <c r="B18" s="7" t="s">
        <v>96</v>
      </c>
      <c r="C18" s="7" t="s">
        <v>97</v>
      </c>
      <c r="D18" s="7" t="s">
        <v>45</v>
      </c>
      <c r="E18" s="8" t="s">
        <v>46</v>
      </c>
      <c r="F18" s="8">
        <f>VLOOKUP(N18,'[1]Revistas'!$B$2:$H$62913,2,FALSE)</f>
        <v>9.071</v>
      </c>
      <c r="G18" s="8" t="str">
        <f>VLOOKUP(N18,'[1]Revistas'!$B$2:$H$62913,3,FALSE)</f>
        <v>Q1</v>
      </c>
      <c r="H18" s="8" t="str">
        <f>VLOOKUP(N18,'[1]Revistas'!$B$2:$H$62913,4,FALSE)</f>
        <v>GASTROENTEROLOGY &amp; HEPATOLOGY</v>
      </c>
      <c r="I18" s="8" t="str">
        <f>VLOOKUP(N18,'[1]Revistas'!$B$2:$H$62913,5,FALSE)</f>
        <v>14/92</v>
      </c>
      <c r="J18" s="8" t="str">
        <f>VLOOKUP(N18,'[1]Revistas'!$B$2:$H$62913,6,FALSE)</f>
        <v>NO</v>
      </c>
      <c r="K18" s="8" t="s">
        <v>98</v>
      </c>
      <c r="L18" s="8" t="s">
        <v>28</v>
      </c>
      <c r="M18" s="8">
        <v>0</v>
      </c>
      <c r="N18" s="8" t="s">
        <v>48</v>
      </c>
      <c r="O18" s="8" t="s">
        <v>49</v>
      </c>
      <c r="P18" s="8">
        <v>2021</v>
      </c>
      <c r="Q18" s="8">
        <v>15</v>
      </c>
      <c r="R18" s="8" t="s">
        <v>28</v>
      </c>
      <c r="S18" s="8" t="s">
        <v>99</v>
      </c>
      <c r="T18" s="8" t="s">
        <v>100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s="9" customFormat="1" ht="15">
      <c r="A19" s="1"/>
      <c r="B19" s="7" t="s">
        <v>101</v>
      </c>
      <c r="C19" s="7" t="s">
        <v>102</v>
      </c>
      <c r="D19" s="7" t="s">
        <v>103</v>
      </c>
      <c r="E19" s="8" t="s">
        <v>23</v>
      </c>
      <c r="F19" s="8" t="str">
        <f>VLOOKUP(N19,'[1]Revistas'!$B$2:$H$62913,2,FALSE)</f>
        <v>not indexed</v>
      </c>
      <c r="G19" s="8" t="str">
        <f>VLOOKUP(N19,'[1]Revistas'!$B$2:$H$62913,3,FALSE)</f>
        <v>not indexed</v>
      </c>
      <c r="H19" s="8" t="str">
        <f>VLOOKUP(N19,'[1]Revistas'!$B$2:$H$62913,4,FALSE)</f>
        <v>not indexed</v>
      </c>
      <c r="I19" s="8" t="str">
        <f>VLOOKUP(N19,'[1]Revistas'!$B$2:$H$62913,5,FALSE)</f>
        <v>not indexed</v>
      </c>
      <c r="J19" s="8" t="str">
        <f>VLOOKUP(N19,'[1]Revistas'!$B$2:$H$62913,6,FALSE)</f>
        <v>NO</v>
      </c>
      <c r="K19" s="8" t="s">
        <v>104</v>
      </c>
      <c r="L19" s="8" t="s">
        <v>105</v>
      </c>
      <c r="M19" s="8">
        <v>0</v>
      </c>
      <c r="N19" s="8" t="s">
        <v>106</v>
      </c>
      <c r="O19" s="8" t="s">
        <v>107</v>
      </c>
      <c r="P19" s="8">
        <v>2021</v>
      </c>
      <c r="Q19" s="8">
        <v>112</v>
      </c>
      <c r="R19" s="8">
        <v>2</v>
      </c>
      <c r="S19" s="8">
        <v>134</v>
      </c>
      <c r="T19" s="8">
        <v>141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s="9" customFormat="1" ht="15">
      <c r="A20" s="1"/>
      <c r="B20" s="7" t="s">
        <v>108</v>
      </c>
      <c r="C20" s="7" t="s">
        <v>109</v>
      </c>
      <c r="D20" s="7" t="s">
        <v>45</v>
      </c>
      <c r="E20" s="8" t="s">
        <v>23</v>
      </c>
      <c r="F20" s="8">
        <f>VLOOKUP(N20,'[1]Revistas'!$B$2:$H$62913,2,FALSE)</f>
        <v>9.071</v>
      </c>
      <c r="G20" s="8" t="str">
        <f>VLOOKUP(N20,'[1]Revistas'!$B$2:$H$62913,3,FALSE)</f>
        <v>Q1</v>
      </c>
      <c r="H20" s="8" t="str">
        <f>VLOOKUP(N20,'[1]Revistas'!$B$2:$H$62913,4,FALSE)</f>
        <v>GASTROENTEROLOGY &amp; HEPATOLOGY</v>
      </c>
      <c r="I20" s="8" t="str">
        <f>VLOOKUP(N20,'[1]Revistas'!$B$2:$H$62913,5,FALSE)</f>
        <v>14/92</v>
      </c>
      <c r="J20" s="8" t="str">
        <f>VLOOKUP(N20,'[1]Revistas'!$B$2:$H$62913,6,FALSE)</f>
        <v>NO</v>
      </c>
      <c r="K20" s="8" t="s">
        <v>110</v>
      </c>
      <c r="L20" s="8" t="s">
        <v>111</v>
      </c>
      <c r="M20" s="8">
        <v>12</v>
      </c>
      <c r="N20" s="8" t="s">
        <v>48</v>
      </c>
      <c r="O20" s="8" t="s">
        <v>112</v>
      </c>
      <c r="P20" s="8">
        <v>2021</v>
      </c>
      <c r="Q20" s="8">
        <v>15</v>
      </c>
      <c r="R20" s="8">
        <v>1</v>
      </c>
      <c r="S20" s="8">
        <v>35</v>
      </c>
      <c r="T20" s="8">
        <v>42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s="9" customFormat="1" ht="15">
      <c r="A21" s="1"/>
      <c r="B21" s="7" t="s">
        <v>113</v>
      </c>
      <c r="C21" s="7" t="s">
        <v>114</v>
      </c>
      <c r="D21" s="7" t="s">
        <v>115</v>
      </c>
      <c r="E21" s="8" t="s">
        <v>23</v>
      </c>
      <c r="F21" s="8">
        <f>VLOOKUP(N21,'[1]Revistas'!$B$2:$H$62913,2,FALSE)</f>
        <v>2.086</v>
      </c>
      <c r="G21" s="8" t="str">
        <f>VLOOKUP(N21,'[1]Revistas'!$B$2:$H$62913,3,FALSE)</f>
        <v>Q4</v>
      </c>
      <c r="H21" s="8" t="str">
        <f>VLOOKUP(N21,'[1]Revistas'!$B$2:$H$62913,4,FALSE)</f>
        <v>GASTROENTEROLOGY &amp; HEPATOLOGY</v>
      </c>
      <c r="I21" s="8" t="str">
        <f>VLOOKUP(N21,'[1]Revistas'!$B$2:$H$62913,5,FALSE)</f>
        <v>84/92</v>
      </c>
      <c r="J21" s="8" t="str">
        <f>VLOOKUP(N21,'[1]Revistas'!$B$2:$H$62913,6,FALSE)</f>
        <v>NO</v>
      </c>
      <c r="K21" s="8" t="s">
        <v>116</v>
      </c>
      <c r="L21" s="8" t="s">
        <v>117</v>
      </c>
      <c r="M21" s="8">
        <v>0</v>
      </c>
      <c r="N21" s="8" t="s">
        <v>118</v>
      </c>
      <c r="O21" s="8" t="s">
        <v>28</v>
      </c>
      <c r="P21" s="8">
        <v>2021</v>
      </c>
      <c r="Q21" s="8">
        <v>113</v>
      </c>
      <c r="R21" s="8">
        <v>4</v>
      </c>
      <c r="S21" s="8">
        <v>246</v>
      </c>
      <c r="T21" s="8">
        <v>250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3:10" s="1" customFormat="1" ht="15">
      <c r="C22" s="2"/>
      <c r="D22" s="2"/>
      <c r="E22" s="2"/>
      <c r="F22" s="2"/>
      <c r="G22" s="2"/>
      <c r="H22" s="2"/>
      <c r="I22" s="2"/>
      <c r="J22" s="2"/>
    </row>
    <row r="23" spans="5:14" s="1" customFormat="1" ht="15" hidden="1"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5:20" s="1" customFormat="1" ht="15" hidden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t="15" hidden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t="15" hidden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t="15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t="15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t="15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t="15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t="15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2:20" s="10" customFormat="1" ht="15" hidden="1">
      <c r="B1034" s="10" t="s">
        <v>4</v>
      </c>
      <c r="C1034" s="10" t="s">
        <v>4</v>
      </c>
      <c r="D1034" s="10" t="s">
        <v>4</v>
      </c>
      <c r="E1034" s="11" t="s">
        <v>5</v>
      </c>
      <c r="F1034" s="11" t="s">
        <v>4</v>
      </c>
      <c r="G1034" s="11" t="s">
        <v>6</v>
      </c>
      <c r="H1034" s="11" t="s">
        <v>119</v>
      </c>
      <c r="I1034" s="11" t="s">
        <v>4</v>
      </c>
      <c r="J1034" s="11" t="s">
        <v>9</v>
      </c>
      <c r="K1034" s="11" t="s">
        <v>120</v>
      </c>
      <c r="L1034" s="11"/>
      <c r="M1034" s="11"/>
      <c r="N1034" s="11"/>
      <c r="O1034" s="11"/>
      <c r="P1034" s="11"/>
      <c r="Q1034" s="11"/>
      <c r="R1034" s="11"/>
      <c r="S1034" s="11"/>
      <c r="T1034" s="11"/>
    </row>
    <row r="1035" spans="2:20" s="10" customFormat="1" ht="15" hidden="1">
      <c r="B1035" s="10" t="s">
        <v>23</v>
      </c>
      <c r="C1035" s="10">
        <f>DCOUNTA(A4:T1028,C1034,B1034:B1035)</f>
        <v>7</v>
      </c>
      <c r="D1035" s="10" t="s">
        <v>23</v>
      </c>
      <c r="E1035" s="11">
        <f>DSUM(A4:T1029,F4,D1034:D1035)</f>
        <v>30.970999999999997</v>
      </c>
      <c r="F1035" s="11" t="s">
        <v>23</v>
      </c>
      <c r="G1035" s="11" t="s">
        <v>121</v>
      </c>
      <c r="H1035" s="11">
        <f>DCOUNTA(A4:T1029,G4,F1034:G1035)</f>
        <v>4</v>
      </c>
      <c r="I1035" s="11" t="s">
        <v>23</v>
      </c>
      <c r="J1035" s="11" t="s">
        <v>122</v>
      </c>
      <c r="K1035" s="11">
        <f>DCOUNTA(A4:T1029,J4,I1034:J1035)</f>
        <v>0</v>
      </c>
      <c r="L1035" s="11"/>
      <c r="M1035" s="11"/>
      <c r="N1035" s="11"/>
      <c r="O1035" s="11"/>
      <c r="P1035" s="11"/>
      <c r="Q1035" s="11"/>
      <c r="R1035" s="11"/>
      <c r="S1035" s="11"/>
      <c r="T1035" s="11"/>
    </row>
    <row r="1036" spans="5:20" s="10" customFormat="1" ht="15" hidden="1"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</row>
    <row r="1037" spans="2:20" s="10" customFormat="1" ht="15" hidden="1">
      <c r="B1037" s="10" t="s">
        <v>4</v>
      </c>
      <c r="D1037" s="10" t="s">
        <v>4</v>
      </c>
      <c r="E1037" s="11" t="s">
        <v>5</v>
      </c>
      <c r="F1037" s="11" t="s">
        <v>4</v>
      </c>
      <c r="G1037" s="11" t="s">
        <v>6</v>
      </c>
      <c r="H1037" s="11" t="s">
        <v>119</v>
      </c>
      <c r="I1037" s="11" t="s">
        <v>4</v>
      </c>
      <c r="J1037" s="11" t="s">
        <v>9</v>
      </c>
      <c r="K1037" s="11" t="s">
        <v>120</v>
      </c>
      <c r="L1037" s="11"/>
      <c r="M1037" s="11"/>
      <c r="N1037" s="11"/>
      <c r="O1037" s="11"/>
      <c r="P1037" s="11"/>
      <c r="Q1037" s="11"/>
      <c r="R1037" s="11"/>
      <c r="S1037" s="11"/>
      <c r="T1037" s="11"/>
    </row>
    <row r="1038" spans="2:20" s="10" customFormat="1" ht="15" hidden="1">
      <c r="B1038" s="10" t="s">
        <v>123</v>
      </c>
      <c r="C1038" s="10">
        <f>DCOUNTA(A4:T1029,E4,B1037:B1038)</f>
        <v>0</v>
      </c>
      <c r="D1038" s="10" t="s">
        <v>123</v>
      </c>
      <c r="E1038" s="11">
        <f>DSUM(A4:T1029,E1037,D1037:D1038)</f>
        <v>0</v>
      </c>
      <c r="F1038" s="11" t="s">
        <v>123</v>
      </c>
      <c r="G1038" s="11" t="s">
        <v>121</v>
      </c>
      <c r="H1038" s="11">
        <f>DCOUNTA(A4:T1029,G4,F1037:G1038)</f>
        <v>0</v>
      </c>
      <c r="I1038" s="11" t="s">
        <v>123</v>
      </c>
      <c r="J1038" s="11" t="s">
        <v>122</v>
      </c>
      <c r="K1038" s="11">
        <f>DCOUNTA(A4:T1029,J4,I1037:J1038)</f>
        <v>0</v>
      </c>
      <c r="L1038" s="11"/>
      <c r="M1038" s="11"/>
      <c r="N1038" s="11"/>
      <c r="O1038" s="11"/>
      <c r="P1038" s="11"/>
      <c r="Q1038" s="11"/>
      <c r="R1038" s="11"/>
      <c r="S1038" s="11"/>
      <c r="T1038" s="11"/>
    </row>
    <row r="1039" spans="5:20" s="10" customFormat="1" ht="15" hidden="1"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</row>
    <row r="1040" spans="2:20" s="10" customFormat="1" ht="15" hidden="1">
      <c r="B1040" s="10" t="s">
        <v>4</v>
      </c>
      <c r="D1040" s="10" t="s">
        <v>4</v>
      </c>
      <c r="E1040" s="11" t="s">
        <v>5</v>
      </c>
      <c r="F1040" s="11" t="s">
        <v>4</v>
      </c>
      <c r="G1040" s="11" t="s">
        <v>6</v>
      </c>
      <c r="H1040" s="11" t="s">
        <v>119</v>
      </c>
      <c r="I1040" s="11" t="s">
        <v>4</v>
      </c>
      <c r="J1040" s="11" t="s">
        <v>9</v>
      </c>
      <c r="K1040" s="11" t="s">
        <v>120</v>
      </c>
      <c r="L1040" s="11"/>
      <c r="M1040" s="11"/>
      <c r="N1040" s="11"/>
      <c r="O1040" s="11"/>
      <c r="P1040" s="11"/>
      <c r="Q1040" s="11"/>
      <c r="R1040" s="11"/>
      <c r="S1040" s="11"/>
      <c r="T1040" s="11"/>
    </row>
    <row r="1041" spans="2:20" s="10" customFormat="1" ht="15" hidden="1">
      <c r="B1041" s="10" t="s">
        <v>124</v>
      </c>
      <c r="C1041" s="10">
        <f>DCOUNTA(A4:T1029,E4,B1040:B1041)</f>
        <v>0</v>
      </c>
      <c r="D1041" s="10" t="s">
        <v>124</v>
      </c>
      <c r="E1041" s="11">
        <f>DSUM(A4:T1029,F4,D1040:D1041)</f>
        <v>0</v>
      </c>
      <c r="F1041" s="11" t="s">
        <v>124</v>
      </c>
      <c r="G1041" s="11" t="s">
        <v>121</v>
      </c>
      <c r="H1041" s="11">
        <f>DCOUNTA(A4:T1029,G4,F1040:G1041)</f>
        <v>0</v>
      </c>
      <c r="I1041" s="11" t="s">
        <v>124</v>
      </c>
      <c r="J1041" s="11" t="s">
        <v>122</v>
      </c>
      <c r="K1041" s="11">
        <f>DCOUNTA(A4:T1029,J4,I1040:J1041)</f>
        <v>0</v>
      </c>
      <c r="L1041" s="11"/>
      <c r="M1041" s="11"/>
      <c r="N1041" s="11"/>
      <c r="O1041" s="11"/>
      <c r="P1041" s="11"/>
      <c r="Q1041" s="11"/>
      <c r="R1041" s="11"/>
      <c r="S1041" s="11"/>
      <c r="T1041" s="11"/>
    </row>
    <row r="1042" spans="5:20" s="10" customFormat="1" ht="15" hidden="1"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</row>
    <row r="1043" spans="2:20" s="10" customFormat="1" ht="15" hidden="1">
      <c r="B1043" s="10" t="s">
        <v>4</v>
      </c>
      <c r="D1043" s="10" t="s">
        <v>4</v>
      </c>
      <c r="E1043" s="11" t="s">
        <v>5</v>
      </c>
      <c r="F1043" s="11" t="s">
        <v>4</v>
      </c>
      <c r="G1043" s="11" t="s">
        <v>6</v>
      </c>
      <c r="H1043" s="11" t="s">
        <v>119</v>
      </c>
      <c r="I1043" s="11" t="s">
        <v>4</v>
      </c>
      <c r="J1043" s="11" t="s">
        <v>9</v>
      </c>
      <c r="K1043" s="11" t="s">
        <v>120</v>
      </c>
      <c r="L1043" s="11"/>
      <c r="M1043" s="11"/>
      <c r="N1043" s="11"/>
      <c r="O1043" s="11"/>
      <c r="P1043" s="11"/>
      <c r="Q1043" s="11"/>
      <c r="R1043" s="11"/>
      <c r="S1043" s="11"/>
      <c r="T1043" s="11"/>
    </row>
    <row r="1044" spans="2:20" s="10" customFormat="1" ht="15" hidden="1">
      <c r="B1044" s="10" t="s">
        <v>125</v>
      </c>
      <c r="C1044" s="10">
        <f>DCOUNTA(C4:T1029,E4,B1043:B1044)</f>
        <v>0</v>
      </c>
      <c r="D1044" s="10" t="s">
        <v>125</v>
      </c>
      <c r="E1044" s="11">
        <f>DSUM(A4:T1029,F4,D1043:D1044)</f>
        <v>0</v>
      </c>
      <c r="F1044" s="11" t="s">
        <v>125</v>
      </c>
      <c r="G1044" s="11" t="s">
        <v>121</v>
      </c>
      <c r="H1044" s="11">
        <f>DCOUNTA(A4:T1029,G4,F1043:G1044)</f>
        <v>0</v>
      </c>
      <c r="I1044" s="11" t="s">
        <v>125</v>
      </c>
      <c r="J1044" s="11" t="s">
        <v>122</v>
      </c>
      <c r="K1044" s="11">
        <f>DCOUNTA(A4:T1029,J4,I1043:J1044)</f>
        <v>0</v>
      </c>
      <c r="L1044" s="11"/>
      <c r="M1044" s="11"/>
      <c r="N1044" s="11"/>
      <c r="O1044" s="11"/>
      <c r="P1044" s="11"/>
      <c r="Q1044" s="11"/>
      <c r="R1044" s="11"/>
      <c r="S1044" s="11"/>
      <c r="T1044" s="11"/>
    </row>
    <row r="1045" spans="5:20" s="10" customFormat="1" ht="15" hidden="1"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</row>
    <row r="1046" spans="5:20" s="10" customFormat="1" ht="15" hidden="1"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</row>
    <row r="1047" spans="2:20" s="10" customFormat="1" ht="15" hidden="1">
      <c r="B1047" s="10" t="s">
        <v>4</v>
      </c>
      <c r="D1047" s="10" t="s">
        <v>4</v>
      </c>
      <c r="E1047" s="11" t="s">
        <v>5</v>
      </c>
      <c r="F1047" s="11" t="s">
        <v>4</v>
      </c>
      <c r="G1047" s="11" t="s">
        <v>6</v>
      </c>
      <c r="H1047" s="11" t="s">
        <v>119</v>
      </c>
      <c r="I1047" s="11" t="s">
        <v>4</v>
      </c>
      <c r="J1047" s="11" t="s">
        <v>9</v>
      </c>
      <c r="K1047" s="11" t="s">
        <v>120</v>
      </c>
      <c r="L1047" s="11"/>
      <c r="M1047" s="11"/>
      <c r="N1047" s="11"/>
      <c r="O1047" s="11"/>
      <c r="P1047" s="11"/>
      <c r="Q1047" s="11"/>
      <c r="R1047" s="11"/>
      <c r="S1047" s="11"/>
      <c r="T1047" s="11"/>
    </row>
    <row r="1048" spans="2:20" s="10" customFormat="1" ht="15" hidden="1">
      <c r="B1048" s="10" t="s">
        <v>46</v>
      </c>
      <c r="C1048" s="10">
        <f>DCOUNTA(A4:T1029,E4,B1047:B1048)</f>
        <v>10</v>
      </c>
      <c r="D1048" s="10" t="s">
        <v>46</v>
      </c>
      <c r="E1048" s="11">
        <f>DSUM(A4:T1029,F4,D1047:D1048)</f>
        <v>90.71</v>
      </c>
      <c r="F1048" s="11" t="s">
        <v>46</v>
      </c>
      <c r="G1048" s="11" t="s">
        <v>121</v>
      </c>
      <c r="H1048" s="11">
        <f>DCOUNTA(A4:T1029,G4,F1047:G1048)</f>
        <v>10</v>
      </c>
      <c r="I1048" s="11" t="s">
        <v>46</v>
      </c>
      <c r="J1048" s="11" t="s">
        <v>122</v>
      </c>
      <c r="K1048" s="11">
        <f>DCOUNTA(A4:T1029,J4,I1047:J1048)</f>
        <v>0</v>
      </c>
      <c r="L1048" s="11"/>
      <c r="M1048" s="11"/>
      <c r="N1048" s="11"/>
      <c r="O1048" s="11"/>
      <c r="P1048" s="11"/>
      <c r="Q1048" s="11"/>
      <c r="R1048" s="11"/>
      <c r="S1048" s="11"/>
      <c r="T1048" s="11"/>
    </row>
    <row r="1049" spans="5:20" s="10" customFormat="1" ht="15" hidden="1"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</row>
    <row r="1050" spans="2:20" s="10" customFormat="1" ht="15" hidden="1">
      <c r="B1050" s="10" t="s">
        <v>4</v>
      </c>
      <c r="D1050" s="10" t="s">
        <v>4</v>
      </c>
      <c r="E1050" s="11" t="s">
        <v>5</v>
      </c>
      <c r="F1050" s="11" t="s">
        <v>4</v>
      </c>
      <c r="G1050" s="11" t="s">
        <v>6</v>
      </c>
      <c r="H1050" s="11" t="s">
        <v>119</v>
      </c>
      <c r="I1050" s="11" t="s">
        <v>4</v>
      </c>
      <c r="J1050" s="11" t="s">
        <v>9</v>
      </c>
      <c r="K1050" s="11" t="s">
        <v>120</v>
      </c>
      <c r="L1050" s="11"/>
      <c r="M1050" s="11"/>
      <c r="N1050" s="11"/>
      <c r="O1050" s="11"/>
      <c r="P1050" s="11"/>
      <c r="Q1050" s="11"/>
      <c r="R1050" s="11"/>
      <c r="S1050" s="11"/>
      <c r="T1050" s="11"/>
    </row>
    <row r="1051" spans="2:20" s="10" customFormat="1" ht="15" hidden="1">
      <c r="B1051" s="10" t="s">
        <v>126</v>
      </c>
      <c r="C1051" s="10">
        <f>DCOUNTA(B4:T1029,B1050,B1050:B1051)</f>
        <v>0</v>
      </c>
      <c r="D1051" s="10" t="s">
        <v>126</v>
      </c>
      <c r="E1051" s="11">
        <f>DSUM(A4:T1029,F4,D1050:D1051)</f>
        <v>0</v>
      </c>
      <c r="F1051" s="11" t="s">
        <v>126</v>
      </c>
      <c r="G1051" s="11" t="s">
        <v>121</v>
      </c>
      <c r="H1051" s="11">
        <f>DCOUNTA(A4:T1029,G4,F1050:G1051)</f>
        <v>0</v>
      </c>
      <c r="I1051" s="11" t="s">
        <v>126</v>
      </c>
      <c r="J1051" s="11" t="s">
        <v>122</v>
      </c>
      <c r="K1051" s="11">
        <f>DCOUNTA(A4:T1029,J4,I1050:J1051)</f>
        <v>0</v>
      </c>
      <c r="L1051" s="11"/>
      <c r="M1051" s="11"/>
      <c r="N1051" s="11"/>
      <c r="O1051" s="11"/>
      <c r="P1051" s="11"/>
      <c r="Q1051" s="11"/>
      <c r="R1051" s="11"/>
      <c r="S1051" s="11"/>
      <c r="T1051" s="11"/>
    </row>
    <row r="1052" spans="5:20" s="10" customFormat="1" ht="15"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</row>
    <row r="1053" spans="3:51" s="10" customFormat="1" ht="15.75">
      <c r="C1053" s="12" t="s">
        <v>127</v>
      </c>
      <c r="D1053" s="12" t="s">
        <v>128</v>
      </c>
      <c r="E1053" s="12" t="s">
        <v>129</v>
      </c>
      <c r="F1053" s="12" t="s">
        <v>130</v>
      </c>
      <c r="G1053" s="12" t="s">
        <v>131</v>
      </c>
      <c r="H1053" s="11"/>
      <c r="I1053" s="11"/>
      <c r="J1053" s="11"/>
      <c r="K1053" s="11"/>
      <c r="L1053" s="11"/>
      <c r="M1053" s="11"/>
      <c r="N1053" s="11"/>
      <c r="O1053" s="13"/>
      <c r="P1053" s="11"/>
      <c r="Q1053" s="11"/>
      <c r="R1053" s="11"/>
      <c r="S1053" s="11"/>
      <c r="T1053" s="11"/>
      <c r="AX1053" s="10" t="s">
        <v>132</v>
      </c>
      <c r="AY1053" s="10" t="s">
        <v>133</v>
      </c>
    </row>
    <row r="1054" spans="3:20" s="10" customFormat="1" ht="15.75">
      <c r="C1054" s="14">
        <f>C1035</f>
        <v>7</v>
      </c>
      <c r="D1054" s="15" t="s">
        <v>134</v>
      </c>
      <c r="E1054" s="15">
        <f>E1035</f>
        <v>30.970999999999997</v>
      </c>
      <c r="F1054" s="14">
        <f>H1035</f>
        <v>4</v>
      </c>
      <c r="G1054" s="14">
        <f>K1035</f>
        <v>0</v>
      </c>
      <c r="H1054" s="11"/>
      <c r="I1054" s="11"/>
      <c r="J1054" s="11"/>
      <c r="K1054" s="11"/>
      <c r="L1054" s="11"/>
      <c r="M1054" s="11"/>
      <c r="N1054" s="11"/>
      <c r="O1054" s="13"/>
      <c r="P1054" s="11"/>
      <c r="Q1054" s="11"/>
      <c r="R1054" s="11"/>
      <c r="S1054" s="11"/>
      <c r="T1054" s="11"/>
    </row>
    <row r="1055" spans="3:20" s="10" customFormat="1" ht="15.75">
      <c r="C1055" s="14">
        <f>C1038</f>
        <v>0</v>
      </c>
      <c r="D1055" s="15" t="s">
        <v>135</v>
      </c>
      <c r="E1055" s="15">
        <f>E1038</f>
        <v>0</v>
      </c>
      <c r="F1055" s="14">
        <f>H1038</f>
        <v>0</v>
      </c>
      <c r="G1055" s="14">
        <f>K1038</f>
        <v>0</v>
      </c>
      <c r="H1055" s="11"/>
      <c r="I1055" s="11"/>
      <c r="J1055" s="11"/>
      <c r="K1055" s="11"/>
      <c r="L1055" s="11"/>
      <c r="M1055" s="11"/>
      <c r="N1055" s="11"/>
      <c r="O1055" s="13"/>
      <c r="P1055" s="11"/>
      <c r="Q1055" s="11"/>
      <c r="R1055" s="11"/>
      <c r="S1055" s="11"/>
      <c r="T1055" s="11"/>
    </row>
    <row r="1056" spans="3:20" s="10" customFormat="1" ht="15.75">
      <c r="C1056" s="14">
        <f>C1041</f>
        <v>0</v>
      </c>
      <c r="D1056" s="15" t="s">
        <v>136</v>
      </c>
      <c r="E1056" s="15">
        <f>E1041</f>
        <v>0</v>
      </c>
      <c r="F1056" s="14">
        <f>H1041</f>
        <v>0</v>
      </c>
      <c r="G1056" s="14">
        <f>K1041</f>
        <v>0</v>
      </c>
      <c r="H1056" s="11"/>
      <c r="I1056" s="11"/>
      <c r="J1056" s="11"/>
      <c r="K1056" s="11"/>
      <c r="L1056" s="11"/>
      <c r="M1056" s="11"/>
      <c r="N1056" s="11"/>
      <c r="O1056" s="13"/>
      <c r="P1056" s="11"/>
      <c r="Q1056" s="11"/>
      <c r="R1056" s="11"/>
      <c r="S1056" s="11"/>
      <c r="T1056" s="11"/>
    </row>
    <row r="1057" spans="3:20" s="10" customFormat="1" ht="15.75">
      <c r="C1057" s="14">
        <f>C1044</f>
        <v>0</v>
      </c>
      <c r="D1057" s="15" t="s">
        <v>137</v>
      </c>
      <c r="E1057" s="15">
        <f>E1044</f>
        <v>0</v>
      </c>
      <c r="F1057" s="14">
        <f>H1044</f>
        <v>0</v>
      </c>
      <c r="G1057" s="14">
        <f>K1044</f>
        <v>0</v>
      </c>
      <c r="H1057" s="11"/>
      <c r="I1057" s="11"/>
      <c r="J1057" s="11"/>
      <c r="K1057" s="11"/>
      <c r="L1057" s="11"/>
      <c r="M1057" s="11"/>
      <c r="N1057" s="11"/>
      <c r="O1057" s="13"/>
      <c r="P1057" s="11"/>
      <c r="Q1057" s="11"/>
      <c r="R1057" s="11"/>
      <c r="S1057" s="11"/>
      <c r="T1057" s="11"/>
    </row>
    <row r="1058" spans="3:20" s="10" customFormat="1" ht="15.75">
      <c r="C1058" s="14">
        <f>C1048</f>
        <v>10</v>
      </c>
      <c r="D1058" s="15" t="s">
        <v>46</v>
      </c>
      <c r="E1058" s="15">
        <f>E1048</f>
        <v>90.71</v>
      </c>
      <c r="F1058" s="14">
        <f>H1048</f>
        <v>10</v>
      </c>
      <c r="G1058" s="14">
        <f>K1048</f>
        <v>0</v>
      </c>
      <c r="H1058" s="11"/>
      <c r="I1058" s="11"/>
      <c r="J1058" s="11"/>
      <c r="K1058" s="11"/>
      <c r="L1058" s="11"/>
      <c r="M1058" s="11"/>
      <c r="N1058" s="11"/>
      <c r="O1058" s="13"/>
      <c r="P1058" s="11"/>
      <c r="Q1058" s="11"/>
      <c r="R1058" s="11"/>
      <c r="S1058" s="11"/>
      <c r="T1058" s="11"/>
    </row>
    <row r="1059" spans="3:20" s="10" customFormat="1" ht="15.75">
      <c r="C1059" s="14">
        <f>C1051</f>
        <v>0</v>
      </c>
      <c r="D1059" s="15" t="s">
        <v>138</v>
      </c>
      <c r="E1059" s="15">
        <f>E1051</f>
        <v>0</v>
      </c>
      <c r="F1059" s="14">
        <f>H1051</f>
        <v>0</v>
      </c>
      <c r="G1059" s="14">
        <f>K1051</f>
        <v>0</v>
      </c>
      <c r="H1059" s="11"/>
      <c r="I1059" s="11"/>
      <c r="J1059" s="11"/>
      <c r="K1059" s="11"/>
      <c r="L1059" s="11"/>
      <c r="M1059" s="11"/>
      <c r="N1059" s="11"/>
      <c r="O1059" s="13"/>
      <c r="P1059" s="11"/>
      <c r="Q1059" s="11"/>
      <c r="R1059" s="11"/>
      <c r="S1059" s="11"/>
      <c r="T1059" s="11"/>
    </row>
    <row r="1060" spans="3:20" s="10" customFormat="1" ht="15.75">
      <c r="C1060" s="16"/>
      <c r="D1060" s="12" t="s">
        <v>139</v>
      </c>
      <c r="E1060" s="12">
        <f>E1054</f>
        <v>30.970999999999997</v>
      </c>
      <c r="F1060" s="16"/>
      <c r="G1060" s="11"/>
      <c r="H1060" s="11"/>
      <c r="I1060" s="11"/>
      <c r="J1060" s="11"/>
      <c r="K1060" s="11"/>
      <c r="L1060" s="11"/>
      <c r="M1060" s="11"/>
      <c r="N1060" s="11"/>
      <c r="O1060" s="13"/>
      <c r="P1060" s="11"/>
      <c r="Q1060" s="11"/>
      <c r="R1060" s="11"/>
      <c r="S1060" s="11"/>
      <c r="T1060" s="11"/>
    </row>
    <row r="1061" spans="3:20" s="10" customFormat="1" ht="15.75">
      <c r="C1061" s="16"/>
      <c r="D1061" s="12" t="s">
        <v>140</v>
      </c>
      <c r="E1061" s="12">
        <f>E1054+E1055+E1056+E1057+E1058+E1059</f>
        <v>121.68099999999998</v>
      </c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</row>
    <row r="1062" spans="5:20" s="1" customFormat="1" ht="12.75" customHeight="1"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5:20" s="1" customFormat="1" ht="15"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5:20" s="1" customFormat="1" ht="15"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5:20" s="1" customFormat="1" ht="15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5:20" s="1" customFormat="1" ht="15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5:20" s="1" customFormat="1" ht="15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5:20" s="1" customFormat="1" ht="15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5:20" s="1" customFormat="1" ht="15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5:20" s="1" customFormat="1" ht="1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5:20" s="1" customFormat="1" ht="1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 ht="1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2022-04-28T13:32:26Z</dcterms:created>
  <dcterms:modified xsi:type="dcterms:W3CDTF">2022-04-28T13:33:38Z</dcterms:modified>
  <cp:category/>
  <cp:version/>
  <cp:contentType/>
  <cp:contentStatus/>
</cp:coreProperties>
</file>